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3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4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5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6.xml" ContentType="application/vnd.openxmlformats-officedocument.drawing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drawings/drawing7.xml" ContentType="application/vnd.openxmlformats-officedocument.drawing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9.xml" ContentType="application/vnd.openxmlformats-officedocument.drawing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10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KEN2022\mtkn\●ワルガキWARUGAKI ACTIONアクション!\diaclone\"/>
    </mc:Choice>
  </mc:AlternateContent>
  <xr:revisionPtr revIDLastSave="0" documentId="13_ncr:1_{A4F4CA1A-85BA-4BAC-BE85-98E332F27FE6}" xr6:coauthVersionLast="47" xr6:coauthVersionMax="47" xr10:uidLastSave="{00000000-0000-0000-0000-000000000000}"/>
  <bookViews>
    <workbookView xWindow="5820" yWindow="405" windowWidth="22890" windowHeight="14895" xr2:uid="{00000000-000D-0000-FFFF-FFFF00000000}"/>
  </bookViews>
  <sheets>
    <sheet name="2025" sheetId="17" r:id="rId1"/>
    <sheet name="2024" sheetId="16" r:id="rId2"/>
    <sheet name="2023" sheetId="15" r:id="rId3"/>
    <sheet name="2022" sheetId="7" r:id="rId4"/>
    <sheet name="2021" sheetId="14" r:id="rId5"/>
    <sheet name="2020" sheetId="13" r:id="rId6"/>
    <sheet name="2019" sheetId="6" r:id="rId7"/>
    <sheet name="2018" sheetId="5" r:id="rId8"/>
    <sheet name="2017" sheetId="8" r:id="rId9"/>
    <sheet name="2016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7" l="1"/>
  <c r="E31" i="17"/>
  <c r="A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B2" i="17"/>
  <c r="A31" i="16"/>
  <c r="F28" i="16" l="1"/>
  <c r="F24" i="16"/>
  <c r="F23" i="16"/>
  <c r="F22" i="16"/>
  <c r="F21" i="16"/>
  <c r="F20" i="16"/>
  <c r="F19" i="16"/>
  <c r="F5" i="16" l="1"/>
  <c r="F31" i="16"/>
  <c r="E31" i="16"/>
  <c r="F30" i="16"/>
  <c r="F29" i="16"/>
  <c r="F27" i="16"/>
  <c r="F26" i="16"/>
  <c r="F25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B2" i="16"/>
  <c r="F20" i="15"/>
  <c r="F19" i="15"/>
  <c r="F18" i="15"/>
  <c r="F17" i="15"/>
  <c r="F16" i="15"/>
  <c r="F15" i="15"/>
  <c r="F14" i="15"/>
  <c r="F13" i="15"/>
  <c r="F12" i="15"/>
  <c r="F11" i="15"/>
  <c r="F10" i="15"/>
  <c r="F9" i="15"/>
  <c r="F7" i="15"/>
  <c r="F8" i="15"/>
  <c r="F6" i="15"/>
  <c r="F21" i="15" l="1"/>
  <c r="E21" i="15"/>
  <c r="A21" i="15"/>
  <c r="B2" i="15"/>
  <c r="F25" i="7"/>
  <c r="E25" i="7"/>
  <c r="F31" i="14"/>
  <c r="E31" i="14"/>
  <c r="F25" i="13"/>
  <c r="E25" i="13"/>
  <c r="F24" i="6"/>
  <c r="E24" i="6"/>
  <c r="F8" i="9"/>
  <c r="E8" i="9"/>
  <c r="F24" i="8"/>
  <c r="E24" i="8"/>
  <c r="B2" i="7"/>
  <c r="B2" i="14"/>
  <c r="B2" i="13"/>
  <c r="B2" i="8"/>
  <c r="B2" i="5"/>
  <c r="B2" i="6"/>
  <c r="A31" i="14"/>
  <c r="A25" i="13"/>
  <c r="A8" i="9"/>
  <c r="A24" i="8"/>
  <c r="A25" i="7" l="1"/>
  <c r="F23" i="5"/>
  <c r="A24" i="6" l="1"/>
  <c r="E23" i="5"/>
</calcChain>
</file>

<file path=xl/sharedStrings.xml><?xml version="1.0" encoding="utf-8"?>
<sst xmlns="http://schemas.openxmlformats.org/spreadsheetml/2006/main" count="769" uniqueCount="381">
  <si>
    <t>DA-01</t>
  </si>
  <si>
    <t xml:space="preserve">DA-02 </t>
  </si>
  <si>
    <t>1月下旬</t>
  </si>
  <si>
    <t>DA-03</t>
  </si>
  <si>
    <t>DA-04</t>
  </si>
  <si>
    <t>DA-05</t>
  </si>
  <si>
    <t>2月下旬</t>
  </si>
  <si>
    <t>DA-06</t>
  </si>
  <si>
    <t>3月下旬</t>
  </si>
  <si>
    <t>DA-07</t>
  </si>
  <si>
    <t>4月下旬</t>
  </si>
  <si>
    <t>DA-04-2</t>
  </si>
  <si>
    <t>6月下旬</t>
  </si>
  <si>
    <t>DA-08</t>
  </si>
  <si>
    <t>7月下旬</t>
  </si>
  <si>
    <t>DA-09</t>
  </si>
  <si>
    <t>DA-08EX</t>
  </si>
  <si>
    <t>DA-10</t>
  </si>
  <si>
    <t>8月下旬</t>
  </si>
  <si>
    <t>DA-11</t>
  </si>
  <si>
    <t>8月末</t>
  </si>
  <si>
    <t>DA-12</t>
  </si>
  <si>
    <t>10月末</t>
  </si>
  <si>
    <t>DA-13</t>
  </si>
  <si>
    <t>DA-14</t>
  </si>
  <si>
    <t>11月下旬</t>
  </si>
  <si>
    <t>DA-15</t>
  </si>
  <si>
    <t>DA-04-3</t>
  </si>
  <si>
    <t>12月下旬</t>
  </si>
  <si>
    <t>DA-16</t>
  </si>
  <si>
    <t>DA-17</t>
  </si>
  <si>
    <t>DA-18</t>
  </si>
  <si>
    <t>DA-19</t>
  </si>
  <si>
    <t>DA-20</t>
  </si>
  <si>
    <t>DA-21</t>
  </si>
  <si>
    <t>DA-22</t>
  </si>
  <si>
    <t>DA-25</t>
  </si>
  <si>
    <t>DA-23</t>
  </si>
  <si>
    <t>DA-24</t>
  </si>
  <si>
    <t>DA-26</t>
  </si>
  <si>
    <t>9月下旬</t>
  </si>
  <si>
    <t>DA-27</t>
  </si>
  <si>
    <t>10月下旬</t>
  </si>
  <si>
    <t>DA-28</t>
  </si>
  <si>
    <t>DA-29</t>
  </si>
  <si>
    <t>DA-30</t>
  </si>
  <si>
    <t>DA-31</t>
  </si>
  <si>
    <t>DA-32</t>
  </si>
  <si>
    <t>DA-33</t>
  </si>
  <si>
    <t>DA-34</t>
  </si>
  <si>
    <t>DA-35</t>
  </si>
  <si>
    <t>DA-36</t>
  </si>
  <si>
    <t>DA-37</t>
  </si>
  <si>
    <t>DA-01-EX</t>
    <phoneticPr fontId="1"/>
  </si>
  <si>
    <t>２０１８年</t>
    <phoneticPr fontId="1"/>
  </si>
  <si>
    <t>現在）</t>
    <rPh sb="0" eb="2">
      <t>ゲンザイ</t>
    </rPh>
    <phoneticPr fontId="1"/>
  </si>
  <si>
    <t>型番</t>
    <rPh sb="0" eb="2">
      <t>カタバン</t>
    </rPh>
    <phoneticPr fontId="1"/>
  </si>
  <si>
    <t>商品名</t>
    <rPh sb="0" eb="3">
      <t>ショウヒンメイ</t>
    </rPh>
    <phoneticPr fontId="1"/>
  </si>
  <si>
    <t>発売日</t>
    <rPh sb="0" eb="3">
      <t>ハツバイビ</t>
    </rPh>
    <phoneticPr fontId="1"/>
  </si>
  <si>
    <t>価格</t>
    <rPh sb="0" eb="2">
      <t>カカク</t>
    </rPh>
    <phoneticPr fontId="1"/>
  </si>
  <si>
    <t>税区分</t>
    <rPh sb="0" eb="3">
      <t>ゼイクブン</t>
    </rPh>
    <phoneticPr fontId="1"/>
  </si>
  <si>
    <t>パワードシステム マニューバ スカイジャケット</t>
    <phoneticPr fontId="1"/>
  </si>
  <si>
    <t>―</t>
    <phoneticPr fontId="1"/>
  </si>
  <si>
    <t>ビッグパワードGⅤ</t>
  </si>
  <si>
    <t>ビッグパワードGⅤ・連結戦闘トレーラー</t>
  </si>
  <si>
    <t>［タカラトミーモール限定］ ダイアクロン隊員セット</t>
  </si>
  <si>
    <t>［タカラトミーモール限定］ パワードシステム 宇宙海兵隊兵装セット</t>
  </si>
  <si>
    <t>［タカラトミーモール限定］ ビッグパワードGⅤ 独立遊撃隊 Ver.</t>
  </si>
  <si>
    <t>［タカラトミーモール限定］ ビッグパワードGⅤ 独立遊撃隊 隊員セット</t>
  </si>
  <si>
    <t>［タカラトミーモール限定］ パワードシステム マニューバアルファ&amp;ベータセット（マニューバプロトタイプ/宇宙海兵隊Ver.）</t>
  </si>
  <si>
    <t>［タカラトミーモール限定］ パワードシステム マニューバ ガンマ＆デルタセット（宇宙海兵隊Ver./空中戦術部隊Ver.）</t>
  </si>
  <si>
    <t>ワンダーフェスティバル2018［冬］来場者限定 無料配布 ダイアクロン隊員</t>
    <rPh sb="18" eb="21">
      <t>ライジョウシャ</t>
    </rPh>
    <rPh sb="21" eb="23">
      <t>ゲンテイ</t>
    </rPh>
    <rPh sb="24" eb="26">
      <t>ムリョウ</t>
    </rPh>
    <rPh sb="26" eb="28">
      <t>ハイフ</t>
    </rPh>
    <rPh sb="35" eb="37">
      <t>タイイン</t>
    </rPh>
    <phoneticPr fontId="1"/>
  </si>
  <si>
    <t>２０１９年</t>
    <phoneticPr fontId="1"/>
  </si>
  <si>
    <t>ダイアクロン コンバット・クロニクル ～パワードシステム計画～ １</t>
    <phoneticPr fontId="1"/>
  </si>
  <si>
    <t>ダイアクロン コンバット・クロニクル ～パワードシステム計画～ ２</t>
    <phoneticPr fontId="1"/>
  </si>
  <si>
    <t>ビッグパワードGⅤ〈デストロイヤー〉</t>
    <phoneticPr fontId="1"/>
  </si>
  <si>
    <t>パワードシステム スカイジャケット〈ストームセイバーズ Ver.〉</t>
    <phoneticPr fontId="1"/>
  </si>
  <si>
    <t>［タカラトミーモール限定］ ストライクバッファロー〈ムーンアサルター〉</t>
    <phoneticPr fontId="1"/>
  </si>
  <si>
    <t>［タカラトミーモール限定］ パワードシステムセット Ｃ＆Ｄタイプ 宇宙海兵隊Ver</t>
    <phoneticPr fontId="1"/>
  </si>
  <si>
    <t>パワードシステムセット Ｄタイプ</t>
    <phoneticPr fontId="1"/>
  </si>
  <si>
    <t>パワードシステムセット Ｃタイプ</t>
    <phoneticPr fontId="1"/>
  </si>
  <si>
    <t>［タカラトミーモール限定］ ダイアクロン隊員セット２</t>
    <phoneticPr fontId="1"/>
  </si>
  <si>
    <t>［タカラトミーモール限定］ コスモバトルス０２</t>
    <phoneticPr fontId="1"/>
  </si>
  <si>
    <t>［タカラトミーモール限定］ パワードシステムセット Ａ＆Ｂタイプ 宇宙海兵隊Ver.</t>
    <phoneticPr fontId="1"/>
  </si>
  <si>
    <t>パワードシステムセット Ｂタイプ</t>
    <phoneticPr fontId="1"/>
  </si>
  <si>
    <t>ダイアバトルスＶ２ ＊通常販売版</t>
    <rPh sb="11" eb="13">
      <t>ツウジョウ</t>
    </rPh>
    <rPh sb="13" eb="15">
      <t>ハンバイ</t>
    </rPh>
    <rPh sb="15" eb="16">
      <t>バン</t>
    </rPh>
    <phoneticPr fontId="1"/>
  </si>
  <si>
    <t>ダイアバトルスＶ２ プロトタイプ（月面基地ver.）</t>
    <phoneticPr fontId="1"/>
  </si>
  <si>
    <t>2 /</t>
    <phoneticPr fontId="1"/>
  </si>
  <si>
    <t>（</t>
    <phoneticPr fontId="1"/>
  </si>
  <si>
    <t>（</t>
    <phoneticPr fontId="1"/>
  </si>
  <si>
    <t>✔</t>
    <phoneticPr fontId="1"/>
  </si>
  <si>
    <t xml:space="preserve">ワルダレイダー“ラプトヘッド” </t>
    <phoneticPr fontId="1"/>
  </si>
  <si>
    <t>［タカラトミーモール限定］ ワルダレイダー“ラプトヘッド”〈ダーク カソードタイプ〉</t>
    <phoneticPr fontId="1"/>
  </si>
  <si>
    <t>ダイアクロン コンバット・クロニクル ～パワードシステム計画～ ３</t>
    <phoneticPr fontId="1"/>
  </si>
  <si>
    <t>パワードシステム マニューバアルファ スパルタン</t>
    <phoneticPr fontId="1"/>
  </si>
  <si>
    <t>２０１６年</t>
    <phoneticPr fontId="1"/>
  </si>
  <si>
    <t>ダイアバトルスＶ２ 〈初回限定版〉</t>
    <phoneticPr fontId="1"/>
  </si>
  <si>
    <t>２０１７年</t>
    <phoneticPr fontId="1"/>
  </si>
  <si>
    <t>パワードシステムセット Ａタイプ</t>
    <phoneticPr fontId="1"/>
  </si>
  <si>
    <t>ダイアバトルスＶ２ 宇宙機動タイプ</t>
    <phoneticPr fontId="1"/>
  </si>
  <si>
    <t>［ダイアクロンEXPO2017 開催記念商品］ ダイアバトルスV2 ヘッドユニットコレクション</t>
    <phoneticPr fontId="1"/>
  </si>
  <si>
    <t>［ダイアクロンEXPO2017 開催記念商品］ パワードシステムセット Ｃタイプ ソリッドスキャンVer.</t>
    <phoneticPr fontId="1"/>
  </si>
  <si>
    <t>ダイアバトルスＶ２ ALPHA plus ver.</t>
    <phoneticPr fontId="1"/>
  </si>
  <si>
    <t>パワードシステム・ジャイロセプター</t>
    <phoneticPr fontId="1"/>
  </si>
  <si>
    <t>パワードシステム・ダートローダー</t>
    <phoneticPr fontId="1"/>
  </si>
  <si>
    <t xml:space="preserve">ビッグパワード隊員セット </t>
    <phoneticPr fontId="1"/>
  </si>
  <si>
    <t>［タカラトミーモール限定］ ダイアクロン隊員セット３</t>
    <phoneticPr fontId="1"/>
  </si>
  <si>
    <t>✔</t>
    <phoneticPr fontId="1"/>
  </si>
  <si>
    <t>―</t>
    <phoneticPr fontId="1"/>
  </si>
  <si>
    <t>パワードシステムセット Ｅタイプ</t>
    <phoneticPr fontId="1"/>
  </si>
  <si>
    <t>パワードシステム マニューバアルファ</t>
    <phoneticPr fontId="1"/>
  </si>
  <si>
    <t>パワードシステム マニューバベータ</t>
    <phoneticPr fontId="1"/>
  </si>
  <si>
    <t>［ダイアクロンEXPO2018 開催記念］ ワルダロイドセット</t>
    <phoneticPr fontId="1"/>
  </si>
  <si>
    <t>ワルダースーツ フリンガー</t>
    <phoneticPr fontId="1"/>
  </si>
  <si>
    <t>ワルダースーツ スタング</t>
    <phoneticPr fontId="1"/>
  </si>
  <si>
    <t>［タカラトミーモール限定］ ワルダースーツセット 〈ダーク カソードタイプ〉</t>
    <phoneticPr fontId="1"/>
  </si>
  <si>
    <t>パワードシステム マニューバガンマ</t>
    <phoneticPr fontId="1"/>
  </si>
  <si>
    <t>パワードシステム マニューバデルタ</t>
    <phoneticPr fontId="1"/>
  </si>
  <si>
    <t>バトルバッファローMk.Ⅳ 〈ストライカー〉</t>
    <phoneticPr fontId="1"/>
  </si>
  <si>
    <t>2月1日ごろ</t>
    <rPh sb="1" eb="2">
      <t>ガツ</t>
    </rPh>
    <rPh sb="3" eb="4">
      <t>ニチ</t>
    </rPh>
    <phoneticPr fontId="1"/>
  </si>
  <si>
    <t>3月2日ごろ</t>
    <rPh sb="1" eb="2">
      <t>ガツ</t>
    </rPh>
    <rPh sb="3" eb="4">
      <t>カ</t>
    </rPh>
    <phoneticPr fontId="1"/>
  </si>
  <si>
    <t>3月29日ごろ</t>
    <rPh sb="1" eb="2">
      <t>ガツ</t>
    </rPh>
    <rPh sb="4" eb="5">
      <t>ニチ</t>
    </rPh>
    <phoneticPr fontId="1"/>
  </si>
  <si>
    <t>円 （税込）</t>
  </si>
  <si>
    <t>円 （税抜）</t>
  </si>
  <si>
    <t>DA-38</t>
  </si>
  <si>
    <t>DA-39</t>
  </si>
  <si>
    <t>ワルダレイダー &lt;バグヘッド&gt;</t>
    <phoneticPr fontId="1"/>
  </si>
  <si>
    <t>9月下旬</t>
    <phoneticPr fontId="1"/>
  </si>
  <si>
    <t>パワードシステム マニューバイプシロン</t>
    <phoneticPr fontId="1"/>
  </si>
  <si>
    <t>DA-40</t>
  </si>
  <si>
    <t>トライヴァース トライダッシャー &lt;特別Ver.&gt;</t>
    <phoneticPr fontId="1"/>
  </si>
  <si>
    <t>DA-41</t>
  </si>
  <si>
    <t>女性隊員セット</t>
    <rPh sb="0" eb="2">
      <t>ジョセイ</t>
    </rPh>
    <rPh sb="2" eb="4">
      <t>タイイン</t>
    </rPh>
    <phoneticPr fontId="1"/>
  </si>
  <si>
    <t>ダイアクロン 国内発売商品リスト</t>
    <rPh sb="7" eb="9">
      <t>コクナイ</t>
    </rPh>
    <rPh sb="9" eb="11">
      <t>ハツバイ</t>
    </rPh>
    <rPh sb="11" eb="13">
      <t>ショウヒン</t>
    </rPh>
    <phoneticPr fontId="1"/>
  </si>
  <si>
    <t>DA-42</t>
    <phoneticPr fontId="1"/>
  </si>
  <si>
    <t>11月下旬</t>
    <phoneticPr fontId="1"/>
  </si>
  <si>
    <t>トライヴァース トライジェッター &lt;特別Ver.&gt;</t>
    <phoneticPr fontId="1"/>
  </si>
  <si>
    <t>ワンダーフェスティバル2019［夏］来場者限定 無料配布 ダイアクロン隊員</t>
    <rPh sb="16" eb="17">
      <t>ナツ</t>
    </rPh>
    <rPh sb="18" eb="21">
      <t>ライジョウシャ</t>
    </rPh>
    <rPh sb="21" eb="23">
      <t>ゲンテイ</t>
    </rPh>
    <rPh sb="24" eb="26">
      <t>ムリョウ</t>
    </rPh>
    <rPh sb="26" eb="28">
      <t>ハイフ</t>
    </rPh>
    <rPh sb="35" eb="37">
      <t>タイイン</t>
    </rPh>
    <phoneticPr fontId="1"/>
  </si>
  <si>
    <t>DA-43</t>
  </si>
  <si>
    <t>［タカラトミーモール限定］ ワルダレイダーバグヘッド＆ワルダースーツセット&lt;ダーク カソードタイプ&gt;</t>
    <phoneticPr fontId="1"/>
  </si>
  <si>
    <t>２０２０年</t>
    <phoneticPr fontId="1"/>
  </si>
  <si>
    <t>DA-44</t>
    <phoneticPr fontId="1"/>
  </si>
  <si>
    <t>ダイアバトルスV2 &lt;レッドライトニング&gt;</t>
    <phoneticPr fontId="1"/>
  </si>
  <si>
    <t>12月下旬</t>
    <phoneticPr fontId="1"/>
  </si>
  <si>
    <t>DA-46</t>
    <phoneticPr fontId="1"/>
  </si>
  <si>
    <t>DA-47</t>
  </si>
  <si>
    <t>12月下旬</t>
    <phoneticPr fontId="1"/>
  </si>
  <si>
    <t>［e-HOBBY限定］ ダイアクロンパワードシステムセット Ａ＆Ｂタイプ</t>
    <phoneticPr fontId="1"/>
  </si>
  <si>
    <t>1月下旬</t>
    <phoneticPr fontId="1"/>
  </si>
  <si>
    <t>［タカラトミーモール限定］ トライヴァース シャドウジェッター</t>
    <phoneticPr fontId="1"/>
  </si>
  <si>
    <t>［タカラトミーモール限定］ トライヴァース シャドウダッシャー</t>
    <phoneticPr fontId="1"/>
  </si>
  <si>
    <t>［タカラトミーモール限定］ DA-44 &amp; DA-46 トライヴァース シャドウセット</t>
    <phoneticPr fontId="1"/>
  </si>
  <si>
    <t>トライヴァース トライディガー</t>
    <phoneticPr fontId="1"/>
  </si>
  <si>
    <t>DA-48</t>
  </si>
  <si>
    <t>DA-49</t>
  </si>
  <si>
    <t>DA-50</t>
    <phoneticPr fontId="1"/>
  </si>
  <si>
    <t>ワルダロス＜ギガンター＞</t>
    <phoneticPr fontId="1"/>
  </si>
  <si>
    <t>［タカラトミーモール限定］ コスモバトルス02 &lt;レッドライトニングセット&gt;</t>
    <phoneticPr fontId="1"/>
  </si>
  <si>
    <t>［タカラトミーモール限定］ パワードシステム マニューバイプシロン 宇宙海兵隊Ver</t>
    <phoneticPr fontId="1"/>
  </si>
  <si>
    <t>DA-51</t>
    <phoneticPr fontId="1"/>
  </si>
  <si>
    <t>［タカラトミーモール限定］ トライヴァース トライディガー&lt;宇宙海兵隊Ver&gt;</t>
    <phoneticPr fontId="1"/>
  </si>
  <si>
    <t>DA-52</t>
    <phoneticPr fontId="1"/>
  </si>
  <si>
    <t>ヴァースライザー1号</t>
    <phoneticPr fontId="1"/>
  </si>
  <si>
    <t>5月下旬</t>
  </si>
  <si>
    <t>ワンダーフェスティバル2020［冬］来場・予約者限定 無料配布 ダイアクロン隊員２体セット</t>
    <rPh sb="16" eb="17">
      <t>フユ</t>
    </rPh>
    <rPh sb="18" eb="20">
      <t>ライジョウ</t>
    </rPh>
    <rPh sb="21" eb="24">
      <t>ヨヤクシャ</t>
    </rPh>
    <rPh sb="24" eb="26">
      <t>ゲンテイ</t>
    </rPh>
    <rPh sb="27" eb="29">
      <t>ムリョウ</t>
    </rPh>
    <rPh sb="29" eb="31">
      <t>ハイフ</t>
    </rPh>
    <rPh sb="38" eb="40">
      <t>タイイン</t>
    </rPh>
    <rPh sb="41" eb="42">
      <t>タイ</t>
    </rPh>
    <phoneticPr fontId="1"/>
  </si>
  <si>
    <t>DA-53</t>
  </si>
  <si>
    <t>［タカラトミーモール限定］ トライヴァース ボレットコアセット</t>
    <phoneticPr fontId="1"/>
  </si>
  <si>
    <t>6月下旬</t>
    <phoneticPr fontId="1"/>
  </si>
  <si>
    <t>DA-54</t>
  </si>
  <si>
    <t>［タカラトミーモール限定］ トライヴァース トライランブラー</t>
    <phoneticPr fontId="1"/>
  </si>
  <si>
    <t>DA-55</t>
    <phoneticPr fontId="1"/>
  </si>
  <si>
    <t>ヴァースライザー２号</t>
    <phoneticPr fontId="1"/>
  </si>
  <si>
    <t>DA-56</t>
    <phoneticPr fontId="1"/>
  </si>
  <si>
    <t>［タカラトミーモール限定］ ヴァースライザー1号&lt;シャドウキャリバー&gt;</t>
    <phoneticPr fontId="1"/>
  </si>
  <si>
    <t>7月下旬</t>
    <phoneticPr fontId="1"/>
  </si>
  <si>
    <t>DA-57</t>
  </si>
  <si>
    <t>［タカラトミーモール限定］ ヴァースライザー1号&lt;Vムーバー01セット&gt;</t>
    <phoneticPr fontId="1"/>
  </si>
  <si>
    <t>10月下旬</t>
    <phoneticPr fontId="1"/>
  </si>
  <si>
    <t>DA-58</t>
  </si>
  <si>
    <t>ワルダロス〈ソルジャータイプ〉</t>
    <phoneticPr fontId="1"/>
  </si>
  <si>
    <t>DA-59</t>
    <phoneticPr fontId="1"/>
  </si>
  <si>
    <t>［タカラトミーモール限定］  トライヴァース トライランブラー レッドチェイサー</t>
    <phoneticPr fontId="1"/>
  </si>
  <si>
    <t>1 /</t>
    <phoneticPr fontId="1"/>
  </si>
  <si>
    <t>DA-60</t>
    <phoneticPr fontId="1"/>
  </si>
  <si>
    <t>ヴァースライザー３号</t>
    <phoneticPr fontId="1"/>
  </si>
  <si>
    <t>DA-61</t>
  </si>
  <si>
    <t>［タカラトミーモール限定］  ヴァースライザー２号&lt;宇宙海兵隊Ver&gt;</t>
    <phoneticPr fontId="1"/>
  </si>
  <si>
    <t>DA-62</t>
  </si>
  <si>
    <t>［タカラトミーモール限定］  移動基地隊員セット</t>
    <rPh sb="15" eb="17">
      <t>イドウ</t>
    </rPh>
    <rPh sb="17" eb="19">
      <t>キチ</t>
    </rPh>
    <rPh sb="19" eb="21">
      <t>タイイン</t>
    </rPh>
    <phoneticPr fontId="1"/>
  </si>
  <si>
    <t>２０２１年</t>
    <phoneticPr fontId="1"/>
  </si>
  <si>
    <t>11月上旬</t>
    <rPh sb="3" eb="4">
      <t>ウエ</t>
    </rPh>
    <phoneticPr fontId="1"/>
  </si>
  <si>
    <t>DA-63</t>
  </si>
  <si>
    <t>［タカラトミーモール限定］  ヴァースライザー2号〈Vムーバー02セット〉</t>
    <phoneticPr fontId="1"/>
  </si>
  <si>
    <t>DA-64</t>
    <phoneticPr fontId="1"/>
  </si>
  <si>
    <t>［タカラトミーモール限定］  パワードシステム マニューバガンマ＆デルタ 移動基地セット</t>
    <phoneticPr fontId="1"/>
  </si>
  <si>
    <t>［タカラトミーモール限定］  DA-63 ＆ DA-64セット</t>
    <phoneticPr fontId="1"/>
  </si>
  <si>
    <t>バトルコンボイ V-MAX</t>
    <phoneticPr fontId="1"/>
  </si>
  <si>
    <t>DA-65</t>
    <phoneticPr fontId="1"/>
  </si>
  <si>
    <t>［タカラトミーモール限定］  ヴァースライザー3号 C-グラスパー</t>
    <phoneticPr fontId="1"/>
  </si>
  <si>
    <t>3月下旬</t>
    <phoneticPr fontId="1"/>
  </si>
  <si>
    <t>［タカラトミーモール限定］  ワルダロス ソルジャータイプII</t>
    <phoneticPr fontId="1"/>
  </si>
  <si>
    <t>［タカラトミーモール限定］  DA-66 ＆ DA-67セット</t>
    <phoneticPr fontId="1"/>
  </si>
  <si>
    <t>DA-68</t>
  </si>
  <si>
    <t>［タカラトミーモール限定］  ヴァースライザー3号 Vムーバー03セット</t>
    <phoneticPr fontId="1"/>
  </si>
  <si>
    <t>DA-66</t>
    <phoneticPr fontId="1"/>
  </si>
  <si>
    <t>DA-67</t>
  </si>
  <si>
    <t>DA-69</t>
    <phoneticPr fontId="1"/>
  </si>
  <si>
    <t>トライヴァース トライダッシャー &lt;サンバースト&gt;</t>
    <phoneticPr fontId="1"/>
  </si>
  <si>
    <t>DA-70</t>
    <phoneticPr fontId="1"/>
  </si>
  <si>
    <t>［タカラトミーモール限定］  パワードシステム マニューバイプシロン＆タウラス 移動基地セット</t>
    <phoneticPr fontId="1"/>
  </si>
  <si>
    <t>5月下旬</t>
    <phoneticPr fontId="1"/>
  </si>
  <si>
    <t>DA-71</t>
    <phoneticPr fontId="1"/>
  </si>
  <si>
    <t>DA-72</t>
    <phoneticPr fontId="1"/>
  </si>
  <si>
    <t>ダイアクロンワールドガイド (ホビージャパンMOOK 804)</t>
    <phoneticPr fontId="1"/>
  </si>
  <si>
    <t>7月中旬</t>
    <rPh sb="2" eb="3">
      <t>ナカ</t>
    </rPh>
    <phoneticPr fontId="1"/>
  </si>
  <si>
    <t>ダイアクロンワールドガイドNEXT (ホビージャパンMOOK 1055)</t>
    <phoneticPr fontId="1"/>
  </si>
  <si>
    <t>DA-73</t>
  </si>
  <si>
    <t>［タカラトミーモール限定］  エクストラ ポッドグランダー拡張ユニット</t>
    <phoneticPr fontId="1"/>
  </si>
  <si>
    <t>円 （税抜）</t>
    <phoneticPr fontId="1"/>
  </si>
  <si>
    <t>［タカラトミーモール限定］  DA-73 ＆ エクストラセット</t>
    <phoneticPr fontId="1"/>
  </si>
  <si>
    <t>トライヴァース トライジェッター &lt;Dキャリバー&gt;</t>
    <phoneticPr fontId="1"/>
  </si>
  <si>
    <t>トライヴァース トライディガー &lt;Dキャリバー&gt;</t>
    <phoneticPr fontId="1"/>
  </si>
  <si>
    <t>［タカラトミーモール限定］  移動基地隊員セット02</t>
    <phoneticPr fontId="1"/>
  </si>
  <si>
    <t>―</t>
  </si>
  <si>
    <t>DA-EX</t>
    <phoneticPr fontId="1"/>
  </si>
  <si>
    <t>ダイアクロン/グリッドマンユニバース 01 超神合体バトルスグリッドマン</t>
    <phoneticPr fontId="1"/>
  </si>
  <si>
    <t>ダイアクロン/グリッドマンユニバース 02 ダイアクロンVS.グリッドマンVer （ダイアクロン隊員セット/フル彩色Verフィギュア）</t>
    <phoneticPr fontId="1"/>
  </si>
  <si>
    <t>DA-75</t>
    <phoneticPr fontId="1"/>
  </si>
  <si>
    <t>［タカラトミーモール限定］  ワルダロス〈ドラゴヘッド〉</t>
    <phoneticPr fontId="1"/>
  </si>
  <si>
    <t>8月上旬</t>
    <rPh sb="2" eb="3">
      <t>ウエ</t>
    </rPh>
    <phoneticPr fontId="1"/>
  </si>
  <si>
    <t>DA-76</t>
    <phoneticPr fontId="1"/>
  </si>
  <si>
    <t>［タカラトミーモール限定］  ワルダロス〈グールヘッド〉</t>
    <phoneticPr fontId="1"/>
  </si>
  <si>
    <t>［タカラトミーモール限定］  DA-75 ＆ DA-76セット</t>
    <phoneticPr fontId="1"/>
  </si>
  <si>
    <t>3月中旬</t>
    <rPh sb="2" eb="3">
      <t>ナカ</t>
    </rPh>
    <phoneticPr fontId="1"/>
  </si>
  <si>
    <t>DA-74</t>
    <phoneticPr fontId="1"/>
  </si>
  <si>
    <t>トライヴァース トライランブラー &lt;Dキャリバー&gt;</t>
    <phoneticPr fontId="1"/>
  </si>
  <si>
    <t>ダイアクロン/グリッドマンユニバース 03 グリッドスーツ</t>
    <phoneticPr fontId="1"/>
  </si>
  <si>
    <t>DA-77</t>
    <phoneticPr fontId="1"/>
  </si>
  <si>
    <t>ダイアクロンPS/202X &lt;Aタイプ＆Bタイプ&gt;セット</t>
    <phoneticPr fontId="1"/>
  </si>
  <si>
    <t>DA-79</t>
  </si>
  <si>
    <t>［タカラトミーモール限定］  バトルコンボイ V-SHADOW</t>
    <phoneticPr fontId="1"/>
  </si>
  <si>
    <t>DA-78</t>
  </si>
  <si>
    <t>ワルダレギオン〈リッパー〉</t>
    <phoneticPr fontId="1"/>
  </si>
  <si>
    <t>DA-80</t>
  </si>
  <si>
    <t>ビッグパワードGV &lt;ヴァースキャリバー&gt;</t>
    <phoneticPr fontId="1"/>
  </si>
  <si>
    <t>1月下旬</t>
    <rPh sb="1" eb="4">
      <t>ガツゲジュン</t>
    </rPh>
    <phoneticPr fontId="1"/>
  </si>
  <si>
    <t>DA-81</t>
    <phoneticPr fontId="1"/>
  </si>
  <si>
    <t>［タカラトミーモール限定］ BPGV〈ヴァースキャリバー〉拡張セット</t>
    <phoneticPr fontId="1"/>
  </si>
  <si>
    <t>3 /</t>
    <phoneticPr fontId="1"/>
  </si>
  <si>
    <t>7 /</t>
    <phoneticPr fontId="1"/>
  </si>
  <si>
    <t>4 /</t>
    <phoneticPr fontId="1"/>
  </si>
  <si>
    <t>5 /</t>
    <phoneticPr fontId="1"/>
  </si>
  <si>
    <t>6 /</t>
    <phoneticPr fontId="1"/>
  </si>
  <si>
    <t>DA-82</t>
  </si>
  <si>
    <t>2月下旬</t>
    <rPh sb="1" eb="4">
      <t>ガツゲジュン</t>
    </rPh>
    <phoneticPr fontId="1"/>
  </si>
  <si>
    <t>DA-83</t>
  </si>
  <si>
    <t>［タカラトミーモール限定］ダイアクロンPS/202X &lt;宇宙海兵隊&gt;セット</t>
    <phoneticPr fontId="1"/>
  </si>
  <si>
    <t>DA-84</t>
    <phoneticPr fontId="1"/>
  </si>
  <si>
    <t>DA-85</t>
    <phoneticPr fontId="1"/>
  </si>
  <si>
    <t>パワードグレイター</t>
    <phoneticPr fontId="1"/>
  </si>
  <si>
    <t>ワルダースーツ：融合強化〈グラップラーフォーム〉</t>
    <phoneticPr fontId="1"/>
  </si>
  <si>
    <t>ダイアクロン隊員/ver．2．0セット</t>
    <rPh sb="6" eb="8">
      <t>タイイン</t>
    </rPh>
    <phoneticPr fontId="1"/>
  </si>
  <si>
    <t>DA-86</t>
  </si>
  <si>
    <t>DA-87</t>
  </si>
  <si>
    <t>［タカラトミーモール限定］ ワルダレギオン 〈リッパー/ダークカソードタイプ〉</t>
    <phoneticPr fontId="1"/>
  </si>
  <si>
    <t>3月下旬</t>
    <rPh sb="1" eb="4">
      <t>ガツゲジュン</t>
    </rPh>
    <phoneticPr fontId="1"/>
  </si>
  <si>
    <t>DA-88</t>
  </si>
  <si>
    <t>［タカラトミーモール限定］ パワードグレイター鎧装強化ウェポンセット</t>
    <phoneticPr fontId="1"/>
  </si>
  <si>
    <t>DA-89</t>
  </si>
  <si>
    <t>［タカラトミーモール限定］ ダイアクロン隊員/Ver.2.0 セット 2</t>
    <phoneticPr fontId="1"/>
  </si>
  <si>
    <t>レギオコア〈リッパー/アノードタイプ〉</t>
    <phoneticPr fontId="1"/>
  </si>
  <si>
    <t>DA-90</t>
  </si>
  <si>
    <t>二輪戦闘車/強襲ボレットセット</t>
    <phoneticPr fontId="1"/>
  </si>
  <si>
    <t>5月下旬</t>
    <rPh sb="1" eb="4">
      <t>ガツゲジュン</t>
    </rPh>
    <phoneticPr fontId="1"/>
  </si>
  <si>
    <t>ガンマヴァーサルター</t>
    <phoneticPr fontId="1"/>
  </si>
  <si>
    <t>ガンマヴァーサルター 〈エアボーンユニット〉</t>
    <phoneticPr fontId="1"/>
  </si>
  <si>
    <t>トレッドヴァーサルター</t>
    <phoneticPr fontId="1"/>
  </si>
  <si>
    <t>7月下旬</t>
    <rPh sb="1" eb="4">
      <t>ガツゲジュン</t>
    </rPh>
    <phoneticPr fontId="1"/>
  </si>
  <si>
    <t>DA-91</t>
    <phoneticPr fontId="1"/>
  </si>
  <si>
    <t>超重機〈ポッドガントリー〉</t>
    <phoneticPr fontId="1"/>
  </si>
  <si>
    <t>トレッドヴァーサルター 〈チャリオットユニット〉</t>
    <phoneticPr fontId="1"/>
  </si>
  <si>
    <t>8月下旬</t>
    <rPh sb="1" eb="4">
      <t>ガツゲジュン</t>
    </rPh>
    <phoneticPr fontId="1"/>
  </si>
  <si>
    <t>DA-92</t>
    <phoneticPr fontId="1"/>
  </si>
  <si>
    <t>鎧装合体 パワードコンボイ</t>
    <phoneticPr fontId="1"/>
  </si>
  <si>
    <t>9月下旬</t>
    <rPh sb="1" eb="4">
      <t>ガツゲジュン</t>
    </rPh>
    <phoneticPr fontId="1"/>
  </si>
  <si>
    <t>２０２２年</t>
    <phoneticPr fontId="1"/>
  </si>
  <si>
    <t>6月下旬</t>
    <rPh sb="1" eb="4">
      <t>ガツゲジュン</t>
    </rPh>
    <phoneticPr fontId="1"/>
  </si>
  <si>
    <t>10月下旬</t>
    <rPh sb="2" eb="5">
      <t>ガツゲジュン</t>
    </rPh>
    <phoneticPr fontId="1"/>
  </si>
  <si>
    <t>タクティカルキャリア拡張セット</t>
    <phoneticPr fontId="1"/>
  </si>
  <si>
    <t>11月下旬</t>
    <rPh sb="2" eb="5">
      <t>ガツゲジュン</t>
    </rPh>
    <phoneticPr fontId="1"/>
  </si>
  <si>
    <t>［タカラトミーモール限定］ トレッドヴァーサルター 〈チャリオットユニット〉宇宙海兵隊Ver</t>
    <phoneticPr fontId="1"/>
  </si>
  <si>
    <t>［タカラトミーモール限定］ ガンマヴァーサルター〈エアボーンユニット〉宇宙海兵隊Ver</t>
    <phoneticPr fontId="1"/>
  </si>
  <si>
    <t>DA-93</t>
    <phoneticPr fontId="1"/>
  </si>
  <si>
    <t>ロボットベース搭載マシンセット</t>
    <phoneticPr fontId="1"/>
  </si>
  <si>
    <t>12月下旬</t>
    <rPh sb="2" eb="5">
      <t>ガツゲジュン</t>
    </rPh>
    <phoneticPr fontId="1"/>
  </si>
  <si>
    <t>8 /</t>
    <phoneticPr fontId="1"/>
  </si>
  <si>
    <t>DA-94</t>
    <phoneticPr fontId="1"/>
  </si>
  <si>
    <t>ワルダレギオン〈ヴァジュラ〉</t>
    <phoneticPr fontId="1"/>
  </si>
  <si>
    <t>［タカラトミーモール限定］ タクティカルキャリアオプションユニットセット</t>
    <phoneticPr fontId="1"/>
  </si>
  <si>
    <t>DA-95</t>
    <phoneticPr fontId="1"/>
  </si>
  <si>
    <t>ロボットベース:陸上機動戦艦 &lt;グランドダイオン&gt;</t>
    <phoneticPr fontId="1"/>
  </si>
  <si>
    <t>4月下旬</t>
    <rPh sb="1" eb="4">
      <t>ガツゲジュン</t>
    </rPh>
    <phoneticPr fontId="1"/>
  </si>
  <si>
    <t>ロボットベース搭載マシン 〈ダイアファイター/S〉</t>
    <phoneticPr fontId="1"/>
  </si>
  <si>
    <t>DA-96</t>
    <phoneticPr fontId="1"/>
  </si>
  <si>
    <t>ホークヴァーサルター 〈オービソプターユニット〉</t>
    <phoneticPr fontId="1"/>
  </si>
  <si>
    <t>アルゴヴァーサルター 〈ボイジャーユニット〉</t>
    <phoneticPr fontId="1"/>
  </si>
  <si>
    <t>4月上旬</t>
    <rPh sb="1" eb="2">
      <t>ガツ</t>
    </rPh>
    <rPh sb="2" eb="4">
      <t>ジョウジュン</t>
    </rPh>
    <phoneticPr fontId="1"/>
  </si>
  <si>
    <t>DA-97</t>
    <phoneticPr fontId="1"/>
  </si>
  <si>
    <t>グランドダイオン＆ダイアガーディオン 〈拡張ユニットセット〉</t>
    <phoneticPr fontId="1"/>
  </si>
  <si>
    <t>DA-98</t>
    <phoneticPr fontId="1"/>
  </si>
  <si>
    <t>グランドダイオン強化ユニットA：第二主砲塔＆副砲塔セット</t>
    <phoneticPr fontId="1"/>
  </si>
  <si>
    <t>ガルダヴァーサルター 〈ジャイロリフターユニット〉</t>
    <phoneticPr fontId="1"/>
  </si>
  <si>
    <t>DA-99</t>
    <phoneticPr fontId="1"/>
  </si>
  <si>
    <t>グランドダイオン強化ユニットＢ：衝角/拡張甲板セット</t>
    <phoneticPr fontId="1"/>
  </si>
  <si>
    <t>［タカラトミーモール限定］ タクティカルムーバー拡張ユニットセット</t>
    <phoneticPr fontId="1"/>
  </si>
  <si>
    <t>［タカラトミーモール限定］ タクティカルキャリア &lt;黒色仕様&gt;</t>
    <phoneticPr fontId="1"/>
  </si>
  <si>
    <t>［タカラトミーモール限定］ ホークヴァーサルター 〈オービソプターユニット〉 ダークVer.</t>
    <phoneticPr fontId="1"/>
  </si>
  <si>
    <t>9 /</t>
    <phoneticPr fontId="1"/>
  </si>
  <si>
    <t>DA-100</t>
    <phoneticPr fontId="1"/>
  </si>
  <si>
    <t>ロボットベース 空中機動要塞 〈クラウドアクロス〉</t>
    <phoneticPr fontId="1"/>
  </si>
  <si>
    <t>［タカラトミーモール限定］ ダイアクロン ホークモジュラーモード〈宇宙海兵隊Ver〉</t>
    <phoneticPr fontId="1"/>
  </si>
  <si>
    <t>［タカラトミーモール限定］ アルゴヴァーサルター〈ボイジャーユニット〉アビスVer</t>
    <phoneticPr fontId="1"/>
  </si>
  <si>
    <t>DA-101</t>
  </si>
  <si>
    <t>［タカラトミーモール限定］ アルゴヴァーサルター〈ボイジャーユニット〉ガードフリートVer</t>
    <phoneticPr fontId="1"/>
  </si>
  <si>
    <t>DA-102</t>
    <phoneticPr fontId="1"/>
  </si>
  <si>
    <t>バトルバッファローMk.IV 〈D-キャリバー〉</t>
    <phoneticPr fontId="1"/>
  </si>
  <si>
    <t>DA-103</t>
    <phoneticPr fontId="1"/>
  </si>
  <si>
    <t>［タカラトミーモール限定］  ワルダレギオン〈ヴァジュラ〉アノードタイプ</t>
    <phoneticPr fontId="1"/>
  </si>
  <si>
    <t>［タカラトミーモール限定］  ダイアガーディオンゼロス</t>
    <phoneticPr fontId="1"/>
  </si>
  <si>
    <t>DA-104</t>
    <phoneticPr fontId="1"/>
  </si>
  <si>
    <t>［タカラトミーモール限定］  ガルダヴァーサルター 〈ジャイロリフターユニット〉 宇宙海兵隊Ver</t>
    <phoneticPr fontId="1"/>
  </si>
  <si>
    <t>ゲイルヴァーサルター 〈ラヴェイジャーユニット〉</t>
    <phoneticPr fontId="1"/>
  </si>
  <si>
    <t>〈D〉ビークルズ/セット1</t>
    <phoneticPr fontId="1"/>
  </si>
  <si>
    <t>２０２４年</t>
    <phoneticPr fontId="1"/>
  </si>
  <si>
    <t>２０２３年</t>
    <phoneticPr fontId="1"/>
  </si>
  <si>
    <t>EXコア&amp;アーマメントセット1</t>
    <phoneticPr fontId="1"/>
  </si>
  <si>
    <t>［タカラトミーモール限定］  ガルダヴァーサルター〈ジャイロリフターユニット〉レイヴン</t>
    <phoneticPr fontId="1"/>
  </si>
  <si>
    <t>ホルスヴァーサルター〈Fスラストユニット〉</t>
    <phoneticPr fontId="1"/>
  </si>
  <si>
    <t>EXコア&amp;アーマメントセット2</t>
    <phoneticPr fontId="1"/>
  </si>
  <si>
    <t>DA-105</t>
    <phoneticPr fontId="1"/>
  </si>
  <si>
    <t>ダイアクロン隊員&amp;リフトマシンセット</t>
    <phoneticPr fontId="1"/>
  </si>
  <si>
    <t>エクストラアーマメント:PACK1</t>
    <phoneticPr fontId="1"/>
  </si>
  <si>
    <t>［タカラトミーモール限定］  ゲイルヴァーサルター〈ラヴェイジャーユニット〉デューンガンナー</t>
    <phoneticPr fontId="1"/>
  </si>
  <si>
    <t>ロボットベース 搭載PSセット</t>
    <phoneticPr fontId="1"/>
  </si>
  <si>
    <t>〈D〉ビークルズ/セット2</t>
    <phoneticPr fontId="1"/>
  </si>
  <si>
    <t>〈D〉ビークルズ/セット3</t>
    <phoneticPr fontId="1"/>
  </si>
  <si>
    <t xml:space="preserve"> ワルダレギオン〈ガイスト〉</t>
    <phoneticPr fontId="1"/>
  </si>
  <si>
    <t>DA-106</t>
    <phoneticPr fontId="1"/>
  </si>
  <si>
    <t>エクストラアーマメント:PACK2</t>
    <phoneticPr fontId="1"/>
  </si>
  <si>
    <t>［タカラトミーモール限定］  ゲイルヴァーサルター〈ラヴェイジャーユニット〉ステラゲイザー</t>
    <phoneticPr fontId="1"/>
  </si>
  <si>
    <t>〈D〉ビークルズ/セット4</t>
    <phoneticPr fontId="1"/>
  </si>
  <si>
    <t>〈D〉ビークルズ/セット5</t>
    <phoneticPr fontId="1"/>
  </si>
  <si>
    <t>DA-107</t>
    <phoneticPr fontId="1"/>
  </si>
  <si>
    <t>［タカラトミーモール限定］  ホルスヴァーサルター〈Fスラストユニット〉ナイトタイガー</t>
    <phoneticPr fontId="1"/>
  </si>
  <si>
    <t>［タカラトミーモール限定］  ダイアクロン隊員/Ver.2.0&amp;女性隊員セット</t>
    <phoneticPr fontId="1"/>
  </si>
  <si>
    <t>DA-108</t>
    <phoneticPr fontId="1"/>
  </si>
  <si>
    <t>GXソード</t>
    <phoneticPr fontId="1"/>
  </si>
  <si>
    <t>10/</t>
    <phoneticPr fontId="1"/>
  </si>
  <si>
    <t>EXコア&amp;アーマメントセット3</t>
    <phoneticPr fontId="1"/>
  </si>
  <si>
    <t>ホルスヴァーサルター〈Fスラストユニット〉ストームセイバーズ</t>
    <phoneticPr fontId="1"/>
  </si>
  <si>
    <t>〈D〉ビークルズ/セット6</t>
    <phoneticPr fontId="1"/>
  </si>
  <si>
    <t>ダイアバトルス X-1</t>
    <phoneticPr fontId="1"/>
  </si>
  <si>
    <t>DA-109</t>
    <phoneticPr fontId="1"/>
  </si>
  <si>
    <t>ワルダロアーズ〈ジャグワ〉</t>
    <phoneticPr fontId="1"/>
  </si>
  <si>
    <t>DA-110</t>
    <phoneticPr fontId="1"/>
  </si>
  <si>
    <t>DA-111</t>
    <phoneticPr fontId="1"/>
  </si>
  <si>
    <t>［タカラトミーモール限定］ワルダレギオン〈ガイスト〉ダークカソードVer.</t>
    <phoneticPr fontId="1"/>
  </si>
  <si>
    <t>［タカラトミーモール限定］DA-110 ワルダロアーズ〈ジャグワ〉/DA-111 ワルダレギオン〈ガイスト〉ダークカソードVer.スリーブセット</t>
    <phoneticPr fontId="1"/>
  </si>
  <si>
    <t>ダイアバトルスV2 〈バトルス01〉</t>
    <phoneticPr fontId="1"/>
  </si>
  <si>
    <t>ダイアバトルスV2 〈バトルス02〉</t>
  </si>
  <si>
    <t>ダイアバトルスV2 〈バトルス03〉</t>
  </si>
  <si>
    <t>DA-112</t>
    <phoneticPr fontId="1"/>
  </si>
  <si>
    <t>DA-113</t>
  </si>
  <si>
    <t>DA-114</t>
  </si>
  <si>
    <t>ホルスヴァーサルターMk-Ⅱ〈FSU/哨戒速戦仕様〉</t>
    <phoneticPr fontId="1"/>
  </si>
  <si>
    <t>DA-115</t>
    <phoneticPr fontId="1"/>
  </si>
  <si>
    <t>［タカラトミーモール限定］パワードシステムセット 〈バトルスキャリバー〉</t>
    <phoneticPr fontId="1"/>
  </si>
  <si>
    <t>機動要塞超重機 〈タクティカルグランダー〉</t>
    <phoneticPr fontId="1"/>
  </si>
  <si>
    <t>タクティカルグランダー 増設強化システムユニット</t>
    <phoneticPr fontId="1"/>
  </si>
  <si>
    <t>［タカラトミーモール限定］タクティカルグランダー隊員セット</t>
    <phoneticPr fontId="1"/>
  </si>
  <si>
    <t>アグレスヴァーサルター 〈ダイダロスユニット〉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</si>
</sst>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 indent="20" shrinkToFit="1"/>
    </xf>
    <xf numFmtId="56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3" fontId="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3" fontId="2" fillId="0" borderId="0" xfId="0" applyNumberFormat="1" applyFont="1">
      <alignment vertical="center"/>
    </xf>
    <xf numFmtId="3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distributed" vertical="top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0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0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0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0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0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0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00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36872" name="Check Box 8" hidden="1">
              <a:extLst>
                <a:ext uri="{63B3BB69-23CF-44E3-9099-C40C66FF867C}">
                  <a14:compatExt spid="_x0000_s36872"/>
                </a:ext>
                <a:ext uri="{FF2B5EF4-FFF2-40B4-BE49-F238E27FC236}">
                  <a16:creationId xmlns:a16="http://schemas.microsoft.com/office/drawing/2014/main" id="{00000000-0008-0000-0000-00000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36873" name="Check Box 9" hidden="1">
              <a:extLst>
                <a:ext uri="{63B3BB69-23CF-44E3-9099-C40C66FF867C}">
                  <a14:compatExt spid="_x0000_s36873"/>
                </a:ext>
                <a:ext uri="{FF2B5EF4-FFF2-40B4-BE49-F238E27FC236}">
                  <a16:creationId xmlns:a16="http://schemas.microsoft.com/office/drawing/2014/main" id="{00000000-0008-0000-0000-00000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38100</xdr:rowOff>
        </xdr:from>
        <xdr:to>
          <xdr:col>1</xdr:col>
          <xdr:colOff>57150</xdr:colOff>
          <xdr:row>15</xdr:row>
          <xdr:rowOff>247650</xdr:rowOff>
        </xdr:to>
        <xdr:sp macro="" textlink="">
          <xdr:nvSpPr>
            <xdr:cNvPr id="36874" name="Check Box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00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38100</xdr:rowOff>
        </xdr:from>
        <xdr:to>
          <xdr:col>1</xdr:col>
          <xdr:colOff>57150</xdr:colOff>
          <xdr:row>17</xdr:row>
          <xdr:rowOff>247650</xdr:rowOff>
        </xdr:to>
        <xdr:sp macro="" textlink="">
          <xdr:nvSpPr>
            <xdr:cNvPr id="36875" name="Check Box 11" hidden="1">
              <a:extLst>
                <a:ext uri="{63B3BB69-23CF-44E3-9099-C40C66FF867C}">
                  <a14:compatExt spid="_x0000_s36875"/>
                </a:ext>
                <a:ext uri="{FF2B5EF4-FFF2-40B4-BE49-F238E27FC236}">
                  <a16:creationId xmlns:a16="http://schemas.microsoft.com/office/drawing/2014/main" id="{00000000-0008-0000-0000-00000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38100</xdr:rowOff>
        </xdr:from>
        <xdr:to>
          <xdr:col>1</xdr:col>
          <xdr:colOff>57150</xdr:colOff>
          <xdr:row>16</xdr:row>
          <xdr:rowOff>247650</xdr:rowOff>
        </xdr:to>
        <xdr:sp macro="" textlink="">
          <xdr:nvSpPr>
            <xdr:cNvPr id="36876" name="Check Box 12" hidden="1">
              <a:extLst>
                <a:ext uri="{63B3BB69-23CF-44E3-9099-C40C66FF867C}">
                  <a14:compatExt spid="_x0000_s36876"/>
                </a:ext>
                <a:ext uri="{FF2B5EF4-FFF2-40B4-BE49-F238E27FC236}">
                  <a16:creationId xmlns:a16="http://schemas.microsoft.com/office/drawing/2014/main" id="{00000000-0008-0000-0000-00000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38100</xdr:rowOff>
        </xdr:from>
        <xdr:to>
          <xdr:col>1</xdr:col>
          <xdr:colOff>57150</xdr:colOff>
          <xdr:row>24</xdr:row>
          <xdr:rowOff>247650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00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38100</xdr:rowOff>
        </xdr:from>
        <xdr:to>
          <xdr:col>1</xdr:col>
          <xdr:colOff>57150</xdr:colOff>
          <xdr:row>25</xdr:row>
          <xdr:rowOff>247650</xdr:rowOff>
        </xdr:to>
        <xdr:sp macro="" textlink="">
          <xdr:nvSpPr>
            <xdr:cNvPr id="36878" name="Check Box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0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38100</xdr:rowOff>
        </xdr:from>
        <xdr:to>
          <xdr:col>1</xdr:col>
          <xdr:colOff>57150</xdr:colOff>
          <xdr:row>12</xdr:row>
          <xdr:rowOff>247650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00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00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38100</xdr:rowOff>
        </xdr:from>
        <xdr:to>
          <xdr:col>1</xdr:col>
          <xdr:colOff>57150</xdr:colOff>
          <xdr:row>26</xdr:row>
          <xdr:rowOff>247650</xdr:rowOff>
        </xdr:to>
        <xdr:sp macro="" textlink="">
          <xdr:nvSpPr>
            <xdr:cNvPr id="36881" name="Check Box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0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38100</xdr:rowOff>
        </xdr:from>
        <xdr:to>
          <xdr:col>1</xdr:col>
          <xdr:colOff>57150</xdr:colOff>
          <xdr:row>28</xdr:row>
          <xdr:rowOff>247650</xdr:rowOff>
        </xdr:to>
        <xdr:sp macro="" textlink="">
          <xdr:nvSpPr>
            <xdr:cNvPr id="36882" name="Check Box 18" hidden="1">
              <a:extLst>
                <a:ext uri="{63B3BB69-23CF-44E3-9099-C40C66FF867C}">
                  <a14:compatExt spid="_x0000_s36882"/>
                </a:ext>
                <a:ext uri="{FF2B5EF4-FFF2-40B4-BE49-F238E27FC236}">
                  <a16:creationId xmlns:a16="http://schemas.microsoft.com/office/drawing/2014/main" id="{00000000-0008-0000-0000-00001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38100</xdr:rowOff>
        </xdr:from>
        <xdr:to>
          <xdr:col>1</xdr:col>
          <xdr:colOff>57150</xdr:colOff>
          <xdr:row>29</xdr:row>
          <xdr:rowOff>247650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0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36884" name="Check Box 20" hidden="1">
              <a:extLst>
                <a:ext uri="{63B3BB69-23CF-44E3-9099-C40C66FF867C}">
                  <a14:compatExt spid="_x0000_s36884"/>
                </a:ext>
                <a:ext uri="{FF2B5EF4-FFF2-40B4-BE49-F238E27FC236}">
                  <a16:creationId xmlns:a16="http://schemas.microsoft.com/office/drawing/2014/main" id="{00000000-0008-0000-0000-00001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36885" name="Check Box 21" hidden="1">
              <a:extLst>
                <a:ext uri="{63B3BB69-23CF-44E3-9099-C40C66FF867C}">
                  <a14:compatExt spid="_x0000_s36885"/>
                </a:ext>
                <a:ext uri="{FF2B5EF4-FFF2-40B4-BE49-F238E27FC236}">
                  <a16:creationId xmlns:a16="http://schemas.microsoft.com/office/drawing/2014/main" id="{00000000-0008-0000-0000-00001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38100</xdr:rowOff>
        </xdr:from>
        <xdr:to>
          <xdr:col>1</xdr:col>
          <xdr:colOff>57150</xdr:colOff>
          <xdr:row>18</xdr:row>
          <xdr:rowOff>247650</xdr:rowOff>
        </xdr:to>
        <xdr:sp macro="" textlink="">
          <xdr:nvSpPr>
            <xdr:cNvPr id="36886" name="Check Box 22" hidden="1">
              <a:extLst>
                <a:ext uri="{63B3BB69-23CF-44E3-9099-C40C66FF867C}">
                  <a14:compatExt spid="_x0000_s36886"/>
                </a:ext>
                <a:ext uri="{FF2B5EF4-FFF2-40B4-BE49-F238E27FC236}">
                  <a16:creationId xmlns:a16="http://schemas.microsoft.com/office/drawing/2014/main" id="{00000000-0008-0000-0000-00001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36887" name="Check Box 23" hidden="1">
              <a:extLst>
                <a:ext uri="{63B3BB69-23CF-44E3-9099-C40C66FF867C}">
                  <a14:compatExt spid="_x0000_s36887"/>
                </a:ext>
                <a:ext uri="{FF2B5EF4-FFF2-40B4-BE49-F238E27FC236}">
                  <a16:creationId xmlns:a16="http://schemas.microsoft.com/office/drawing/2014/main" id="{00000000-0008-0000-0000-00001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38100</xdr:rowOff>
        </xdr:from>
        <xdr:to>
          <xdr:col>1</xdr:col>
          <xdr:colOff>57150</xdr:colOff>
          <xdr:row>20</xdr:row>
          <xdr:rowOff>247650</xdr:rowOff>
        </xdr:to>
        <xdr:sp macro="" textlink="">
          <xdr:nvSpPr>
            <xdr:cNvPr id="36888" name="Check Box 24" hidden="1">
              <a:extLst>
                <a:ext uri="{63B3BB69-23CF-44E3-9099-C40C66FF867C}">
                  <a14:compatExt spid="_x0000_s36888"/>
                </a:ext>
                <a:ext uri="{FF2B5EF4-FFF2-40B4-BE49-F238E27FC236}">
                  <a16:creationId xmlns:a16="http://schemas.microsoft.com/office/drawing/2014/main" id="{00000000-0008-0000-0000-00001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38100</xdr:rowOff>
        </xdr:from>
        <xdr:to>
          <xdr:col>1</xdr:col>
          <xdr:colOff>57150</xdr:colOff>
          <xdr:row>21</xdr:row>
          <xdr:rowOff>247650</xdr:rowOff>
        </xdr:to>
        <xdr:sp macro="" textlink="">
          <xdr:nvSpPr>
            <xdr:cNvPr id="36889" name="Check Box 25" hidden="1">
              <a:extLst>
                <a:ext uri="{63B3BB69-23CF-44E3-9099-C40C66FF867C}">
                  <a14:compatExt spid="_x0000_s36889"/>
                </a:ext>
                <a:ext uri="{FF2B5EF4-FFF2-40B4-BE49-F238E27FC236}">
                  <a16:creationId xmlns:a16="http://schemas.microsoft.com/office/drawing/2014/main" id="{00000000-0008-0000-0000-00001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57150</xdr:colOff>
          <xdr:row>22</xdr:row>
          <xdr:rowOff>247650</xdr:rowOff>
        </xdr:to>
        <xdr:sp macro="" textlink="">
          <xdr:nvSpPr>
            <xdr:cNvPr id="36890" name="Check Box 26" hidden="1">
              <a:extLst>
                <a:ext uri="{63B3BB69-23CF-44E3-9099-C40C66FF867C}">
                  <a14:compatExt spid="_x0000_s36890"/>
                </a:ext>
                <a:ext uri="{FF2B5EF4-FFF2-40B4-BE49-F238E27FC236}">
                  <a16:creationId xmlns:a16="http://schemas.microsoft.com/office/drawing/2014/main" id="{00000000-0008-0000-0000-00001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38100</xdr:rowOff>
        </xdr:from>
        <xdr:to>
          <xdr:col>1</xdr:col>
          <xdr:colOff>57150</xdr:colOff>
          <xdr:row>23</xdr:row>
          <xdr:rowOff>247650</xdr:rowOff>
        </xdr:to>
        <xdr:sp macro="" textlink="">
          <xdr:nvSpPr>
            <xdr:cNvPr id="36891" name="Check Box 27" hidden="1">
              <a:extLst>
                <a:ext uri="{63B3BB69-23CF-44E3-9099-C40C66FF867C}">
                  <a14:compatExt spid="_x0000_s36891"/>
                </a:ext>
                <a:ext uri="{FF2B5EF4-FFF2-40B4-BE49-F238E27FC236}">
                  <a16:creationId xmlns:a16="http://schemas.microsoft.com/office/drawing/2014/main" id="{00000000-0008-0000-0000-00001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38100</xdr:rowOff>
        </xdr:from>
        <xdr:to>
          <xdr:col>1</xdr:col>
          <xdr:colOff>57150</xdr:colOff>
          <xdr:row>27</xdr:row>
          <xdr:rowOff>247650</xdr:rowOff>
        </xdr:to>
        <xdr:sp macro="" textlink="">
          <xdr:nvSpPr>
            <xdr:cNvPr id="36892" name="Check Box 28" hidden="1">
              <a:extLst>
                <a:ext uri="{63B3BB69-23CF-44E3-9099-C40C66FF867C}">
                  <a14:compatExt spid="_x0000_s36892"/>
                </a:ext>
                <a:ext uri="{FF2B5EF4-FFF2-40B4-BE49-F238E27FC236}">
                  <a16:creationId xmlns:a16="http://schemas.microsoft.com/office/drawing/2014/main" id="{00000000-0008-0000-0000-00001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36894" name="Check Box 30" hidden="1">
              <a:extLst>
                <a:ext uri="{63B3BB69-23CF-44E3-9099-C40C66FF867C}">
                  <a14:compatExt spid="_x0000_s36894"/>
                </a:ext>
                <a:ext uri="{FF2B5EF4-FFF2-40B4-BE49-F238E27FC236}">
                  <a16:creationId xmlns:a16="http://schemas.microsoft.com/office/drawing/2014/main" id="{00000000-0008-0000-0000-00001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36895" name="Check Box 31" hidden="1">
              <a:extLst>
                <a:ext uri="{63B3BB69-23CF-44E3-9099-C40C66FF867C}">
                  <a14:compatExt spid="_x0000_s36895"/>
                </a:ext>
                <a:ext uri="{FF2B5EF4-FFF2-40B4-BE49-F238E27FC236}">
                  <a16:creationId xmlns:a16="http://schemas.microsoft.com/office/drawing/2014/main" id="{00000000-0008-0000-0000-00001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9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1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1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1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1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1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1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1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38100</xdr:rowOff>
        </xdr:from>
        <xdr:to>
          <xdr:col>1</xdr:col>
          <xdr:colOff>57150</xdr:colOff>
          <xdr:row>15</xdr:row>
          <xdr:rowOff>247650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1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38100</xdr:rowOff>
        </xdr:from>
        <xdr:to>
          <xdr:col>1</xdr:col>
          <xdr:colOff>57150</xdr:colOff>
          <xdr:row>17</xdr:row>
          <xdr:rowOff>247650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1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38100</xdr:rowOff>
        </xdr:from>
        <xdr:to>
          <xdr:col>1</xdr:col>
          <xdr:colOff>57150</xdr:colOff>
          <xdr:row>16</xdr:row>
          <xdr:rowOff>247650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1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38100</xdr:rowOff>
        </xdr:from>
        <xdr:to>
          <xdr:col>1</xdr:col>
          <xdr:colOff>57150</xdr:colOff>
          <xdr:row>24</xdr:row>
          <xdr:rowOff>247650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1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38100</xdr:rowOff>
        </xdr:from>
        <xdr:to>
          <xdr:col>1</xdr:col>
          <xdr:colOff>57150</xdr:colOff>
          <xdr:row>25</xdr:row>
          <xdr:rowOff>247650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1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38100</xdr:rowOff>
        </xdr:from>
        <xdr:to>
          <xdr:col>1</xdr:col>
          <xdr:colOff>57150</xdr:colOff>
          <xdr:row>12</xdr:row>
          <xdr:rowOff>247650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1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1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38100</xdr:rowOff>
        </xdr:from>
        <xdr:to>
          <xdr:col>1</xdr:col>
          <xdr:colOff>57150</xdr:colOff>
          <xdr:row>26</xdr:row>
          <xdr:rowOff>247650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1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38100</xdr:rowOff>
        </xdr:from>
        <xdr:to>
          <xdr:col>1</xdr:col>
          <xdr:colOff>57150</xdr:colOff>
          <xdr:row>28</xdr:row>
          <xdr:rowOff>247650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1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38100</xdr:rowOff>
        </xdr:from>
        <xdr:to>
          <xdr:col>1</xdr:col>
          <xdr:colOff>57150</xdr:colOff>
          <xdr:row>29</xdr:row>
          <xdr:rowOff>247650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1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1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1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38100</xdr:rowOff>
        </xdr:from>
        <xdr:to>
          <xdr:col>1</xdr:col>
          <xdr:colOff>57150</xdr:colOff>
          <xdr:row>18</xdr:row>
          <xdr:rowOff>247650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1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1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38100</xdr:rowOff>
        </xdr:from>
        <xdr:to>
          <xdr:col>1</xdr:col>
          <xdr:colOff>57150</xdr:colOff>
          <xdr:row>20</xdr:row>
          <xdr:rowOff>247650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1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38100</xdr:rowOff>
        </xdr:from>
        <xdr:to>
          <xdr:col>1</xdr:col>
          <xdr:colOff>57150</xdr:colOff>
          <xdr:row>21</xdr:row>
          <xdr:rowOff>247650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1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57150</xdr:colOff>
          <xdr:row>22</xdr:row>
          <xdr:rowOff>247650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1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38100</xdr:rowOff>
        </xdr:from>
        <xdr:to>
          <xdr:col>1</xdr:col>
          <xdr:colOff>57150</xdr:colOff>
          <xdr:row>23</xdr:row>
          <xdr:rowOff>247650</xdr:rowOff>
        </xdr:to>
        <xdr:sp macro="" textlink="">
          <xdr:nvSpPr>
            <xdr:cNvPr id="27677" name="Check Box 29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1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38100</xdr:rowOff>
        </xdr:from>
        <xdr:to>
          <xdr:col>1</xdr:col>
          <xdr:colOff>57150</xdr:colOff>
          <xdr:row>27</xdr:row>
          <xdr:rowOff>247650</xdr:rowOff>
        </xdr:to>
        <xdr:sp macro="" textlink="">
          <xdr:nvSpPr>
            <xdr:cNvPr id="27678" name="Check Box 30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00000000-0008-0000-0100-00001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38100</xdr:rowOff>
        </xdr:from>
        <xdr:to>
          <xdr:col>1</xdr:col>
          <xdr:colOff>57150</xdr:colOff>
          <xdr:row>15</xdr:row>
          <xdr:rowOff>247650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2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38100</xdr:rowOff>
        </xdr:from>
        <xdr:to>
          <xdr:col>1</xdr:col>
          <xdr:colOff>57150</xdr:colOff>
          <xdr:row>17</xdr:row>
          <xdr:rowOff>247650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2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38100</xdr:rowOff>
        </xdr:from>
        <xdr:to>
          <xdr:col>1</xdr:col>
          <xdr:colOff>57150</xdr:colOff>
          <xdr:row>16</xdr:row>
          <xdr:rowOff>247650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2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38100</xdr:rowOff>
        </xdr:from>
        <xdr:to>
          <xdr:col>1</xdr:col>
          <xdr:colOff>57150</xdr:colOff>
          <xdr:row>18</xdr:row>
          <xdr:rowOff>247650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2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2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38100</xdr:rowOff>
        </xdr:from>
        <xdr:to>
          <xdr:col>1</xdr:col>
          <xdr:colOff>57150</xdr:colOff>
          <xdr:row>12</xdr:row>
          <xdr:rowOff>247650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2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2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2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2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2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3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38100</xdr:rowOff>
        </xdr:from>
        <xdr:to>
          <xdr:col>1</xdr:col>
          <xdr:colOff>57150</xdr:colOff>
          <xdr:row>15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3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38100</xdr:rowOff>
        </xdr:from>
        <xdr:to>
          <xdr:col>1</xdr:col>
          <xdr:colOff>57150</xdr:colOff>
          <xdr:row>17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3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38100</xdr:rowOff>
        </xdr:from>
        <xdr:to>
          <xdr:col>1</xdr:col>
          <xdr:colOff>57150</xdr:colOff>
          <xdr:row>16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3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38100</xdr:rowOff>
        </xdr:from>
        <xdr:to>
          <xdr:col>1</xdr:col>
          <xdr:colOff>57150</xdr:colOff>
          <xdr:row>18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3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3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38100</xdr:rowOff>
        </xdr:from>
        <xdr:to>
          <xdr:col>1</xdr:col>
          <xdr:colOff>57150</xdr:colOff>
          <xdr:row>12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3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3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38100</xdr:rowOff>
        </xdr:from>
        <xdr:to>
          <xdr:col>1</xdr:col>
          <xdr:colOff>57150</xdr:colOff>
          <xdr:row>20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3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38100</xdr:rowOff>
        </xdr:from>
        <xdr:to>
          <xdr:col>1</xdr:col>
          <xdr:colOff>57150</xdr:colOff>
          <xdr:row>21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3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57150</xdr:colOff>
          <xdr:row>22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3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38100</xdr:rowOff>
        </xdr:from>
        <xdr:to>
          <xdr:col>1</xdr:col>
          <xdr:colOff>57150</xdr:colOff>
          <xdr:row>23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3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4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4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4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4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4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4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4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4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4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4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4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4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38100</xdr:rowOff>
        </xdr:from>
        <xdr:to>
          <xdr:col>1</xdr:col>
          <xdr:colOff>57150</xdr:colOff>
          <xdr:row>16</xdr:row>
          <xdr:rowOff>247650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4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38100</xdr:rowOff>
        </xdr:from>
        <xdr:to>
          <xdr:col>1</xdr:col>
          <xdr:colOff>57150</xdr:colOff>
          <xdr:row>18</xdr:row>
          <xdr:rowOff>247650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4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38100</xdr:rowOff>
        </xdr:from>
        <xdr:to>
          <xdr:col>1</xdr:col>
          <xdr:colOff>57150</xdr:colOff>
          <xdr:row>17</xdr:row>
          <xdr:rowOff>247650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4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4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38100</xdr:rowOff>
        </xdr:from>
        <xdr:to>
          <xdr:col>1</xdr:col>
          <xdr:colOff>57150</xdr:colOff>
          <xdr:row>21</xdr:row>
          <xdr:rowOff>247650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4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38100</xdr:rowOff>
        </xdr:from>
        <xdr:to>
          <xdr:col>1</xdr:col>
          <xdr:colOff>57150</xdr:colOff>
          <xdr:row>23</xdr:row>
          <xdr:rowOff>247650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4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38100</xdr:rowOff>
        </xdr:from>
        <xdr:to>
          <xdr:col>1</xdr:col>
          <xdr:colOff>57150</xdr:colOff>
          <xdr:row>24</xdr:row>
          <xdr:rowOff>247650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4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38100</xdr:rowOff>
        </xdr:from>
        <xdr:to>
          <xdr:col>1</xdr:col>
          <xdr:colOff>57150</xdr:colOff>
          <xdr:row>25</xdr:row>
          <xdr:rowOff>247650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4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38100</xdr:rowOff>
        </xdr:from>
        <xdr:to>
          <xdr:col>1</xdr:col>
          <xdr:colOff>57150</xdr:colOff>
          <xdr:row>20</xdr:row>
          <xdr:rowOff>247650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4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57150</xdr:colOff>
          <xdr:row>22</xdr:row>
          <xdr:rowOff>247650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4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38100</xdr:rowOff>
        </xdr:from>
        <xdr:to>
          <xdr:col>1</xdr:col>
          <xdr:colOff>57150</xdr:colOff>
          <xdr:row>26</xdr:row>
          <xdr:rowOff>247650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4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38100</xdr:rowOff>
        </xdr:from>
        <xdr:to>
          <xdr:col>1</xdr:col>
          <xdr:colOff>57150</xdr:colOff>
          <xdr:row>28</xdr:row>
          <xdr:rowOff>247650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4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38100</xdr:rowOff>
        </xdr:from>
        <xdr:to>
          <xdr:col>1</xdr:col>
          <xdr:colOff>57150</xdr:colOff>
          <xdr:row>27</xdr:row>
          <xdr:rowOff>247650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4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38100</xdr:rowOff>
        </xdr:from>
        <xdr:to>
          <xdr:col>1</xdr:col>
          <xdr:colOff>57150</xdr:colOff>
          <xdr:row>29</xdr:row>
          <xdr:rowOff>247650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4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38100</xdr:rowOff>
        </xdr:from>
        <xdr:to>
          <xdr:col>1</xdr:col>
          <xdr:colOff>57150</xdr:colOff>
          <xdr:row>29</xdr:row>
          <xdr:rowOff>247650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4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13391" name="Check Box 79" hidden="1">
              <a:extLst>
                <a:ext uri="{63B3BB69-23CF-44E3-9099-C40C66FF867C}">
                  <a14:compatExt spid="_x0000_s13391"/>
                </a:ext>
                <a:ext uri="{FF2B5EF4-FFF2-40B4-BE49-F238E27FC236}">
                  <a16:creationId xmlns:a16="http://schemas.microsoft.com/office/drawing/2014/main" id="{00000000-0008-0000-0400-00004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38100</xdr:rowOff>
        </xdr:from>
        <xdr:to>
          <xdr:col>1</xdr:col>
          <xdr:colOff>57150</xdr:colOff>
          <xdr:row>12</xdr:row>
          <xdr:rowOff>247650</xdr:rowOff>
        </xdr:to>
        <xdr:sp macro="" textlink="">
          <xdr:nvSpPr>
            <xdr:cNvPr id="13392" name="Check Box 80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4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13393" name="Check Box 81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00000000-0008-0000-04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38100</xdr:rowOff>
        </xdr:from>
        <xdr:to>
          <xdr:col>1</xdr:col>
          <xdr:colOff>57150</xdr:colOff>
          <xdr:row>15</xdr:row>
          <xdr:rowOff>247650</xdr:rowOff>
        </xdr:to>
        <xdr:sp macro="" textlink="">
          <xdr:nvSpPr>
            <xdr:cNvPr id="13394" name="Check Box 82" hidden="1">
              <a:extLst>
                <a:ext uri="{63B3BB69-23CF-44E3-9099-C40C66FF867C}">
                  <a14:compatExt spid="_x0000_s13394"/>
                </a:ext>
                <a:ext uri="{FF2B5EF4-FFF2-40B4-BE49-F238E27FC236}">
                  <a16:creationId xmlns:a16="http://schemas.microsoft.com/office/drawing/2014/main" id="{00000000-0008-0000-04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5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5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5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5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5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5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5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5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5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5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5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38100</xdr:rowOff>
        </xdr:from>
        <xdr:to>
          <xdr:col>1</xdr:col>
          <xdr:colOff>57150</xdr:colOff>
          <xdr:row>12</xdr:row>
          <xdr:rowOff>247650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5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5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5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5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5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5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38100</xdr:rowOff>
        </xdr:from>
        <xdr:to>
          <xdr:col>1</xdr:col>
          <xdr:colOff>57150</xdr:colOff>
          <xdr:row>15</xdr:row>
          <xdr:rowOff>247650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5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38100</xdr:rowOff>
        </xdr:from>
        <xdr:to>
          <xdr:col>1</xdr:col>
          <xdr:colOff>57150</xdr:colOff>
          <xdr:row>16</xdr:row>
          <xdr:rowOff>247650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5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38100</xdr:rowOff>
        </xdr:from>
        <xdr:to>
          <xdr:col>1</xdr:col>
          <xdr:colOff>57150</xdr:colOff>
          <xdr:row>17</xdr:row>
          <xdr:rowOff>247650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5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38100</xdr:rowOff>
        </xdr:from>
        <xdr:to>
          <xdr:col>1</xdr:col>
          <xdr:colOff>57150</xdr:colOff>
          <xdr:row>18</xdr:row>
          <xdr:rowOff>247650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5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5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38100</xdr:rowOff>
        </xdr:from>
        <xdr:to>
          <xdr:col>1</xdr:col>
          <xdr:colOff>57150</xdr:colOff>
          <xdr:row>20</xdr:row>
          <xdr:rowOff>247650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5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38100</xdr:rowOff>
        </xdr:from>
        <xdr:to>
          <xdr:col>1</xdr:col>
          <xdr:colOff>57150</xdr:colOff>
          <xdr:row>21</xdr:row>
          <xdr:rowOff>247650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5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57150</xdr:colOff>
          <xdr:row>22</xdr:row>
          <xdr:rowOff>247650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5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38100</xdr:rowOff>
        </xdr:from>
        <xdr:to>
          <xdr:col>1</xdr:col>
          <xdr:colOff>57150</xdr:colOff>
          <xdr:row>23</xdr:row>
          <xdr:rowOff>247650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5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6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6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6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6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6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6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6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6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38100</xdr:rowOff>
        </xdr:from>
        <xdr:to>
          <xdr:col>1</xdr:col>
          <xdr:colOff>57150</xdr:colOff>
          <xdr:row>12</xdr:row>
          <xdr:rowOff>247650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6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6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6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6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38100</xdr:rowOff>
        </xdr:from>
        <xdr:to>
          <xdr:col>1</xdr:col>
          <xdr:colOff>57150</xdr:colOff>
          <xdr:row>15</xdr:row>
          <xdr:rowOff>247650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6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38100</xdr:rowOff>
        </xdr:from>
        <xdr:to>
          <xdr:col>1</xdr:col>
          <xdr:colOff>57150</xdr:colOff>
          <xdr:row>16</xdr:row>
          <xdr:rowOff>247650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6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38100</xdr:rowOff>
        </xdr:from>
        <xdr:to>
          <xdr:col>1</xdr:col>
          <xdr:colOff>57150</xdr:colOff>
          <xdr:row>17</xdr:row>
          <xdr:rowOff>247650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6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38100</xdr:rowOff>
        </xdr:from>
        <xdr:to>
          <xdr:col>1</xdr:col>
          <xdr:colOff>57150</xdr:colOff>
          <xdr:row>18</xdr:row>
          <xdr:rowOff>247650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6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6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6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6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6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38100</xdr:rowOff>
        </xdr:from>
        <xdr:to>
          <xdr:col>1</xdr:col>
          <xdr:colOff>57150</xdr:colOff>
          <xdr:row>20</xdr:row>
          <xdr:rowOff>247650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6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38100</xdr:rowOff>
        </xdr:from>
        <xdr:to>
          <xdr:col>1</xdr:col>
          <xdr:colOff>57150</xdr:colOff>
          <xdr:row>21</xdr:row>
          <xdr:rowOff>247650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6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57150</xdr:colOff>
          <xdr:row>22</xdr:row>
          <xdr:rowOff>247650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6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7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7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7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7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7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38100</xdr:rowOff>
        </xdr:from>
        <xdr:to>
          <xdr:col>1</xdr:col>
          <xdr:colOff>57150</xdr:colOff>
          <xdr:row>12</xdr:row>
          <xdr:rowOff>247650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7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7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7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7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38100</xdr:rowOff>
        </xdr:from>
        <xdr:to>
          <xdr:col>1</xdr:col>
          <xdr:colOff>57150</xdr:colOff>
          <xdr:row>15</xdr:row>
          <xdr:rowOff>247650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7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38100</xdr:rowOff>
        </xdr:from>
        <xdr:to>
          <xdr:col>1</xdr:col>
          <xdr:colOff>57150</xdr:colOff>
          <xdr:row>16</xdr:row>
          <xdr:rowOff>247650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7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38100</xdr:rowOff>
        </xdr:from>
        <xdr:to>
          <xdr:col>1</xdr:col>
          <xdr:colOff>57150</xdr:colOff>
          <xdr:row>17</xdr:row>
          <xdr:rowOff>247650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7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38100</xdr:rowOff>
        </xdr:from>
        <xdr:to>
          <xdr:col>1</xdr:col>
          <xdr:colOff>57150</xdr:colOff>
          <xdr:row>18</xdr:row>
          <xdr:rowOff>247650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7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7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38100</xdr:rowOff>
        </xdr:from>
        <xdr:to>
          <xdr:col>1</xdr:col>
          <xdr:colOff>57150</xdr:colOff>
          <xdr:row>20</xdr:row>
          <xdr:rowOff>247650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7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38100</xdr:rowOff>
        </xdr:from>
        <xdr:to>
          <xdr:col>1</xdr:col>
          <xdr:colOff>57150</xdr:colOff>
          <xdr:row>21</xdr:row>
          <xdr:rowOff>247650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7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7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7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7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7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7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1</xdr:col>
          <xdr:colOff>57150</xdr:colOff>
          <xdr:row>4</xdr:row>
          <xdr:rowOff>247650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8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38100</xdr:rowOff>
        </xdr:from>
        <xdr:to>
          <xdr:col>1</xdr:col>
          <xdr:colOff>57150</xdr:colOff>
          <xdr:row>5</xdr:row>
          <xdr:rowOff>247650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8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38100</xdr:rowOff>
        </xdr:from>
        <xdr:to>
          <xdr:col>1</xdr:col>
          <xdr:colOff>57150</xdr:colOff>
          <xdr:row>6</xdr:row>
          <xdr:rowOff>247650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8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57150</xdr:colOff>
          <xdr:row>7</xdr:row>
          <xdr:rowOff>247650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8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38100</xdr:rowOff>
        </xdr:from>
        <xdr:to>
          <xdr:col>1</xdr:col>
          <xdr:colOff>57150</xdr:colOff>
          <xdr:row>8</xdr:row>
          <xdr:rowOff>247650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8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1</xdr:col>
          <xdr:colOff>57150</xdr:colOff>
          <xdr:row>9</xdr:row>
          <xdr:rowOff>247650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8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38100</xdr:rowOff>
        </xdr:from>
        <xdr:to>
          <xdr:col>1</xdr:col>
          <xdr:colOff>57150</xdr:colOff>
          <xdr:row>10</xdr:row>
          <xdr:rowOff>247650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8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38100</xdr:rowOff>
        </xdr:from>
        <xdr:to>
          <xdr:col>1</xdr:col>
          <xdr:colOff>57150</xdr:colOff>
          <xdr:row>11</xdr:row>
          <xdr:rowOff>247650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8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38100</xdr:rowOff>
        </xdr:from>
        <xdr:to>
          <xdr:col>1</xdr:col>
          <xdr:colOff>57150</xdr:colOff>
          <xdr:row>12</xdr:row>
          <xdr:rowOff>247650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8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8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38100</xdr:rowOff>
        </xdr:from>
        <xdr:to>
          <xdr:col>1</xdr:col>
          <xdr:colOff>57150</xdr:colOff>
          <xdr:row>14</xdr:row>
          <xdr:rowOff>247650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8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38100</xdr:rowOff>
        </xdr:from>
        <xdr:to>
          <xdr:col>1</xdr:col>
          <xdr:colOff>57150</xdr:colOff>
          <xdr:row>15</xdr:row>
          <xdr:rowOff>247650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8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38100</xdr:rowOff>
        </xdr:from>
        <xdr:to>
          <xdr:col>1</xdr:col>
          <xdr:colOff>57150</xdr:colOff>
          <xdr:row>16</xdr:row>
          <xdr:rowOff>247650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8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38100</xdr:rowOff>
        </xdr:from>
        <xdr:to>
          <xdr:col>1</xdr:col>
          <xdr:colOff>57150</xdr:colOff>
          <xdr:row>17</xdr:row>
          <xdr:rowOff>247650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8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38100</xdr:rowOff>
        </xdr:from>
        <xdr:to>
          <xdr:col>1</xdr:col>
          <xdr:colOff>57150</xdr:colOff>
          <xdr:row>18</xdr:row>
          <xdr:rowOff>247650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8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1</xdr:col>
          <xdr:colOff>57150</xdr:colOff>
          <xdr:row>19</xdr:row>
          <xdr:rowOff>247650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8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38100</xdr:rowOff>
        </xdr:from>
        <xdr:to>
          <xdr:col>1</xdr:col>
          <xdr:colOff>57150</xdr:colOff>
          <xdr:row>20</xdr:row>
          <xdr:rowOff>247650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8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57150</xdr:colOff>
          <xdr:row>22</xdr:row>
          <xdr:rowOff>247650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8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38100</xdr:rowOff>
        </xdr:from>
        <xdr:to>
          <xdr:col>1</xdr:col>
          <xdr:colOff>57150</xdr:colOff>
          <xdr:row>21</xdr:row>
          <xdr:rowOff>247650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8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1</xdr:col>
          <xdr:colOff>57150</xdr:colOff>
          <xdr:row>13</xdr:row>
          <xdr:rowOff>247650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8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23.xml"/><Relationship Id="rId5" Type="http://schemas.openxmlformats.org/officeDocument/2006/relationships/ctrlProp" Target="../ctrlProps/ctrlProp222.xml"/><Relationship Id="rId4" Type="http://schemas.openxmlformats.org/officeDocument/2006/relationships/ctrlProp" Target="../ctrlProps/ctrlProp22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.xml"/><Relationship Id="rId13" Type="http://schemas.openxmlformats.org/officeDocument/2006/relationships/ctrlProp" Target="../ctrlProps/ctrlProp68.xml"/><Relationship Id="rId18" Type="http://schemas.openxmlformats.org/officeDocument/2006/relationships/ctrlProp" Target="../ctrlProps/ctrlProp7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6.xml"/><Relationship Id="rId7" Type="http://schemas.openxmlformats.org/officeDocument/2006/relationships/ctrlProp" Target="../ctrlProps/ctrlProp62.xml"/><Relationship Id="rId12" Type="http://schemas.openxmlformats.org/officeDocument/2006/relationships/ctrlProp" Target="../ctrlProps/ctrlProp67.xml"/><Relationship Id="rId17" Type="http://schemas.openxmlformats.org/officeDocument/2006/relationships/ctrlProp" Target="../ctrlProps/ctrlProp7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1.xml"/><Relationship Id="rId20" Type="http://schemas.openxmlformats.org/officeDocument/2006/relationships/ctrlProp" Target="../ctrlProps/ctrlProp7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1.xml"/><Relationship Id="rId11" Type="http://schemas.openxmlformats.org/officeDocument/2006/relationships/ctrlProp" Target="../ctrlProps/ctrlProp66.xml"/><Relationship Id="rId5" Type="http://schemas.openxmlformats.org/officeDocument/2006/relationships/ctrlProp" Target="../ctrlProps/ctrlProp60.xml"/><Relationship Id="rId15" Type="http://schemas.openxmlformats.org/officeDocument/2006/relationships/ctrlProp" Target="../ctrlProps/ctrlProp70.xml"/><Relationship Id="rId10" Type="http://schemas.openxmlformats.org/officeDocument/2006/relationships/ctrlProp" Target="../ctrlProps/ctrlProp65.xml"/><Relationship Id="rId19" Type="http://schemas.openxmlformats.org/officeDocument/2006/relationships/ctrlProp" Target="../ctrlProps/ctrlProp74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Relationship Id="rId14" Type="http://schemas.openxmlformats.org/officeDocument/2006/relationships/ctrlProp" Target="../ctrlProps/ctrlProp69.xml"/><Relationship Id="rId22" Type="http://schemas.openxmlformats.org/officeDocument/2006/relationships/ctrlProp" Target="../ctrlProps/ctrlProp7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2.xml"/><Relationship Id="rId13" Type="http://schemas.openxmlformats.org/officeDocument/2006/relationships/ctrlProp" Target="../ctrlProps/ctrlProp87.xml"/><Relationship Id="rId18" Type="http://schemas.openxmlformats.org/officeDocument/2006/relationships/ctrlProp" Target="../ctrlProps/ctrlProp92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5.x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17" Type="http://schemas.openxmlformats.org/officeDocument/2006/relationships/ctrlProp" Target="../ctrlProps/ctrlProp9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0.xml"/><Relationship Id="rId20" Type="http://schemas.openxmlformats.org/officeDocument/2006/relationships/ctrlProp" Target="../ctrlProps/ctrlProp9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5" Type="http://schemas.openxmlformats.org/officeDocument/2006/relationships/ctrlProp" Target="../ctrlProps/ctrlProp79.xml"/><Relationship Id="rId15" Type="http://schemas.openxmlformats.org/officeDocument/2006/relationships/ctrlProp" Target="../ctrlProps/ctrlProp89.xml"/><Relationship Id="rId23" Type="http://schemas.openxmlformats.org/officeDocument/2006/relationships/ctrlProp" Target="../ctrlProps/ctrlProp97.xml"/><Relationship Id="rId10" Type="http://schemas.openxmlformats.org/officeDocument/2006/relationships/ctrlProp" Target="../ctrlProps/ctrlProp84.xml"/><Relationship Id="rId19" Type="http://schemas.openxmlformats.org/officeDocument/2006/relationships/ctrlProp" Target="../ctrlProps/ctrlProp93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Relationship Id="rId22" Type="http://schemas.openxmlformats.org/officeDocument/2006/relationships/ctrlProp" Target="../ctrlProps/ctrlProp9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7.xml"/><Relationship Id="rId18" Type="http://schemas.openxmlformats.org/officeDocument/2006/relationships/ctrlProp" Target="../ctrlProps/ctrlProp112.xml"/><Relationship Id="rId26" Type="http://schemas.openxmlformats.org/officeDocument/2006/relationships/ctrlProp" Target="../ctrlProps/ctrlProp120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5.xml"/><Relationship Id="rId34" Type="http://schemas.openxmlformats.org/officeDocument/2006/relationships/ctrlProp" Target="../ctrlProps/ctrlProp128.xml"/><Relationship Id="rId7" Type="http://schemas.openxmlformats.org/officeDocument/2006/relationships/ctrlProp" Target="../ctrlProps/ctrlProp101.xml"/><Relationship Id="rId12" Type="http://schemas.openxmlformats.org/officeDocument/2006/relationships/ctrlProp" Target="../ctrlProps/ctrlProp106.xml"/><Relationship Id="rId17" Type="http://schemas.openxmlformats.org/officeDocument/2006/relationships/ctrlProp" Target="../ctrlProps/ctrlProp111.xml"/><Relationship Id="rId25" Type="http://schemas.openxmlformats.org/officeDocument/2006/relationships/ctrlProp" Target="../ctrlProps/ctrlProp119.xml"/><Relationship Id="rId33" Type="http://schemas.openxmlformats.org/officeDocument/2006/relationships/ctrlProp" Target="../ctrlProps/ctrlProp12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0.xml"/><Relationship Id="rId20" Type="http://schemas.openxmlformats.org/officeDocument/2006/relationships/ctrlProp" Target="../ctrlProps/ctrlProp114.xml"/><Relationship Id="rId29" Type="http://schemas.openxmlformats.org/officeDocument/2006/relationships/ctrlProp" Target="../ctrlProps/ctrlProp12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0.xml"/><Relationship Id="rId11" Type="http://schemas.openxmlformats.org/officeDocument/2006/relationships/ctrlProp" Target="../ctrlProps/ctrlProp105.xml"/><Relationship Id="rId24" Type="http://schemas.openxmlformats.org/officeDocument/2006/relationships/ctrlProp" Target="../ctrlProps/ctrlProp118.xml"/><Relationship Id="rId32" Type="http://schemas.openxmlformats.org/officeDocument/2006/relationships/ctrlProp" Target="../ctrlProps/ctrlProp126.xml"/><Relationship Id="rId5" Type="http://schemas.openxmlformats.org/officeDocument/2006/relationships/ctrlProp" Target="../ctrlProps/ctrlProp99.xml"/><Relationship Id="rId15" Type="http://schemas.openxmlformats.org/officeDocument/2006/relationships/ctrlProp" Target="../ctrlProps/ctrlProp109.xml"/><Relationship Id="rId23" Type="http://schemas.openxmlformats.org/officeDocument/2006/relationships/ctrlProp" Target="../ctrlProps/ctrlProp117.xml"/><Relationship Id="rId28" Type="http://schemas.openxmlformats.org/officeDocument/2006/relationships/ctrlProp" Target="../ctrlProps/ctrlProp122.xml"/><Relationship Id="rId10" Type="http://schemas.openxmlformats.org/officeDocument/2006/relationships/ctrlProp" Target="../ctrlProps/ctrlProp104.xml"/><Relationship Id="rId19" Type="http://schemas.openxmlformats.org/officeDocument/2006/relationships/ctrlProp" Target="../ctrlProps/ctrlProp113.xml"/><Relationship Id="rId31" Type="http://schemas.openxmlformats.org/officeDocument/2006/relationships/ctrlProp" Target="../ctrlProps/ctrlProp125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Relationship Id="rId14" Type="http://schemas.openxmlformats.org/officeDocument/2006/relationships/ctrlProp" Target="../ctrlProps/ctrlProp108.xml"/><Relationship Id="rId22" Type="http://schemas.openxmlformats.org/officeDocument/2006/relationships/ctrlProp" Target="../ctrlProps/ctrlProp116.xml"/><Relationship Id="rId27" Type="http://schemas.openxmlformats.org/officeDocument/2006/relationships/ctrlProp" Target="../ctrlProps/ctrlProp121.xml"/><Relationship Id="rId30" Type="http://schemas.openxmlformats.org/officeDocument/2006/relationships/ctrlProp" Target="../ctrlProps/ctrlProp124.xml"/><Relationship Id="rId8" Type="http://schemas.openxmlformats.org/officeDocument/2006/relationships/ctrlProp" Target="../ctrlProps/ctrlProp10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3.xml"/><Relationship Id="rId13" Type="http://schemas.openxmlformats.org/officeDocument/2006/relationships/ctrlProp" Target="../ctrlProps/ctrlProp138.xml"/><Relationship Id="rId18" Type="http://schemas.openxmlformats.org/officeDocument/2006/relationships/ctrlProp" Target="../ctrlProps/ctrlProp143.xml"/><Relationship Id="rId26" Type="http://schemas.openxmlformats.org/officeDocument/2006/relationships/ctrlProp" Target="../ctrlProps/ctrlProp151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46.xml"/><Relationship Id="rId7" Type="http://schemas.openxmlformats.org/officeDocument/2006/relationships/ctrlProp" Target="../ctrlProps/ctrlProp132.xml"/><Relationship Id="rId12" Type="http://schemas.openxmlformats.org/officeDocument/2006/relationships/ctrlProp" Target="../ctrlProps/ctrlProp137.xml"/><Relationship Id="rId17" Type="http://schemas.openxmlformats.org/officeDocument/2006/relationships/ctrlProp" Target="../ctrlProps/ctrlProp142.xml"/><Relationship Id="rId25" Type="http://schemas.openxmlformats.org/officeDocument/2006/relationships/ctrlProp" Target="../ctrlProps/ctrlProp15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41.xml"/><Relationship Id="rId20" Type="http://schemas.openxmlformats.org/officeDocument/2006/relationships/ctrlProp" Target="../ctrlProps/ctrlProp145.xml"/><Relationship Id="rId29" Type="http://schemas.openxmlformats.org/officeDocument/2006/relationships/ctrlProp" Target="../ctrlProps/ctrlProp15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1.xml"/><Relationship Id="rId11" Type="http://schemas.openxmlformats.org/officeDocument/2006/relationships/ctrlProp" Target="../ctrlProps/ctrlProp136.xml"/><Relationship Id="rId24" Type="http://schemas.openxmlformats.org/officeDocument/2006/relationships/ctrlProp" Target="../ctrlProps/ctrlProp149.xml"/><Relationship Id="rId5" Type="http://schemas.openxmlformats.org/officeDocument/2006/relationships/ctrlProp" Target="../ctrlProps/ctrlProp130.xml"/><Relationship Id="rId15" Type="http://schemas.openxmlformats.org/officeDocument/2006/relationships/ctrlProp" Target="../ctrlProps/ctrlProp140.xml"/><Relationship Id="rId23" Type="http://schemas.openxmlformats.org/officeDocument/2006/relationships/ctrlProp" Target="../ctrlProps/ctrlProp148.xml"/><Relationship Id="rId28" Type="http://schemas.openxmlformats.org/officeDocument/2006/relationships/ctrlProp" Target="../ctrlProps/ctrlProp153.xml"/><Relationship Id="rId10" Type="http://schemas.openxmlformats.org/officeDocument/2006/relationships/ctrlProp" Target="../ctrlProps/ctrlProp135.xml"/><Relationship Id="rId19" Type="http://schemas.openxmlformats.org/officeDocument/2006/relationships/ctrlProp" Target="../ctrlProps/ctrlProp144.xml"/><Relationship Id="rId31" Type="http://schemas.openxmlformats.org/officeDocument/2006/relationships/ctrlProp" Target="../ctrlProps/ctrlProp156.xml"/><Relationship Id="rId4" Type="http://schemas.openxmlformats.org/officeDocument/2006/relationships/ctrlProp" Target="../ctrlProps/ctrlProp129.xml"/><Relationship Id="rId9" Type="http://schemas.openxmlformats.org/officeDocument/2006/relationships/ctrlProp" Target="../ctrlProps/ctrlProp134.xml"/><Relationship Id="rId14" Type="http://schemas.openxmlformats.org/officeDocument/2006/relationships/ctrlProp" Target="../ctrlProps/ctrlProp139.xml"/><Relationship Id="rId22" Type="http://schemas.openxmlformats.org/officeDocument/2006/relationships/ctrlProp" Target="../ctrlProps/ctrlProp147.xml"/><Relationship Id="rId27" Type="http://schemas.openxmlformats.org/officeDocument/2006/relationships/ctrlProp" Target="../ctrlProps/ctrlProp152.xml"/><Relationship Id="rId30" Type="http://schemas.openxmlformats.org/officeDocument/2006/relationships/ctrlProp" Target="../ctrlProps/ctrlProp15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1.xml"/><Relationship Id="rId13" Type="http://schemas.openxmlformats.org/officeDocument/2006/relationships/ctrlProp" Target="../ctrlProps/ctrlProp166.xml"/><Relationship Id="rId18" Type="http://schemas.openxmlformats.org/officeDocument/2006/relationships/ctrlProp" Target="../ctrlProps/ctrlProp171.xml"/><Relationship Id="rId26" Type="http://schemas.openxmlformats.org/officeDocument/2006/relationships/ctrlProp" Target="../ctrlProps/ctrlProp179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74.xml"/><Relationship Id="rId7" Type="http://schemas.openxmlformats.org/officeDocument/2006/relationships/ctrlProp" Target="../ctrlProps/ctrlProp160.xml"/><Relationship Id="rId12" Type="http://schemas.openxmlformats.org/officeDocument/2006/relationships/ctrlProp" Target="../ctrlProps/ctrlProp165.xml"/><Relationship Id="rId17" Type="http://schemas.openxmlformats.org/officeDocument/2006/relationships/ctrlProp" Target="../ctrlProps/ctrlProp170.xml"/><Relationship Id="rId25" Type="http://schemas.openxmlformats.org/officeDocument/2006/relationships/ctrlProp" Target="../ctrlProps/ctrlProp178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69.xml"/><Relationship Id="rId20" Type="http://schemas.openxmlformats.org/officeDocument/2006/relationships/ctrlProp" Target="../ctrlProps/ctrlProp17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59.xml"/><Relationship Id="rId11" Type="http://schemas.openxmlformats.org/officeDocument/2006/relationships/ctrlProp" Target="../ctrlProps/ctrlProp164.xml"/><Relationship Id="rId24" Type="http://schemas.openxmlformats.org/officeDocument/2006/relationships/ctrlProp" Target="../ctrlProps/ctrlProp177.xml"/><Relationship Id="rId5" Type="http://schemas.openxmlformats.org/officeDocument/2006/relationships/ctrlProp" Target="../ctrlProps/ctrlProp158.xml"/><Relationship Id="rId15" Type="http://schemas.openxmlformats.org/officeDocument/2006/relationships/ctrlProp" Target="../ctrlProps/ctrlProp168.xml"/><Relationship Id="rId23" Type="http://schemas.openxmlformats.org/officeDocument/2006/relationships/ctrlProp" Target="../ctrlProps/ctrlProp176.xml"/><Relationship Id="rId10" Type="http://schemas.openxmlformats.org/officeDocument/2006/relationships/ctrlProp" Target="../ctrlProps/ctrlProp163.xml"/><Relationship Id="rId19" Type="http://schemas.openxmlformats.org/officeDocument/2006/relationships/ctrlProp" Target="../ctrlProps/ctrlProp172.xml"/><Relationship Id="rId4" Type="http://schemas.openxmlformats.org/officeDocument/2006/relationships/ctrlProp" Target="../ctrlProps/ctrlProp157.xml"/><Relationship Id="rId9" Type="http://schemas.openxmlformats.org/officeDocument/2006/relationships/ctrlProp" Target="../ctrlProps/ctrlProp162.xml"/><Relationship Id="rId14" Type="http://schemas.openxmlformats.org/officeDocument/2006/relationships/ctrlProp" Target="../ctrlProps/ctrlProp167.xml"/><Relationship Id="rId22" Type="http://schemas.openxmlformats.org/officeDocument/2006/relationships/ctrlProp" Target="../ctrlProps/ctrlProp17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4.xml"/><Relationship Id="rId13" Type="http://schemas.openxmlformats.org/officeDocument/2006/relationships/ctrlProp" Target="../ctrlProps/ctrlProp189.xml"/><Relationship Id="rId18" Type="http://schemas.openxmlformats.org/officeDocument/2006/relationships/ctrlProp" Target="../ctrlProps/ctrlProp194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97.xml"/><Relationship Id="rId7" Type="http://schemas.openxmlformats.org/officeDocument/2006/relationships/ctrlProp" Target="../ctrlProps/ctrlProp183.xml"/><Relationship Id="rId12" Type="http://schemas.openxmlformats.org/officeDocument/2006/relationships/ctrlProp" Target="../ctrlProps/ctrlProp188.xml"/><Relationship Id="rId17" Type="http://schemas.openxmlformats.org/officeDocument/2006/relationships/ctrlProp" Target="../ctrlProps/ctrlProp19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92.xml"/><Relationship Id="rId20" Type="http://schemas.openxmlformats.org/officeDocument/2006/relationships/ctrlProp" Target="../ctrlProps/ctrlProp19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82.xml"/><Relationship Id="rId11" Type="http://schemas.openxmlformats.org/officeDocument/2006/relationships/ctrlProp" Target="../ctrlProps/ctrlProp187.xml"/><Relationship Id="rId24" Type="http://schemas.openxmlformats.org/officeDocument/2006/relationships/ctrlProp" Target="../ctrlProps/ctrlProp200.xml"/><Relationship Id="rId5" Type="http://schemas.openxmlformats.org/officeDocument/2006/relationships/ctrlProp" Target="../ctrlProps/ctrlProp181.xml"/><Relationship Id="rId15" Type="http://schemas.openxmlformats.org/officeDocument/2006/relationships/ctrlProp" Target="../ctrlProps/ctrlProp191.xml"/><Relationship Id="rId23" Type="http://schemas.openxmlformats.org/officeDocument/2006/relationships/ctrlProp" Target="../ctrlProps/ctrlProp199.xml"/><Relationship Id="rId10" Type="http://schemas.openxmlformats.org/officeDocument/2006/relationships/ctrlProp" Target="../ctrlProps/ctrlProp186.xml"/><Relationship Id="rId19" Type="http://schemas.openxmlformats.org/officeDocument/2006/relationships/ctrlProp" Target="../ctrlProps/ctrlProp195.xml"/><Relationship Id="rId4" Type="http://schemas.openxmlformats.org/officeDocument/2006/relationships/ctrlProp" Target="../ctrlProps/ctrlProp180.xml"/><Relationship Id="rId9" Type="http://schemas.openxmlformats.org/officeDocument/2006/relationships/ctrlProp" Target="../ctrlProps/ctrlProp185.xml"/><Relationship Id="rId14" Type="http://schemas.openxmlformats.org/officeDocument/2006/relationships/ctrlProp" Target="../ctrlProps/ctrlProp190.xml"/><Relationship Id="rId22" Type="http://schemas.openxmlformats.org/officeDocument/2006/relationships/ctrlProp" Target="../ctrlProps/ctrlProp19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5.xml"/><Relationship Id="rId13" Type="http://schemas.openxmlformats.org/officeDocument/2006/relationships/ctrlProp" Target="../ctrlProps/ctrlProp210.xml"/><Relationship Id="rId18" Type="http://schemas.openxmlformats.org/officeDocument/2006/relationships/ctrlProp" Target="../ctrlProps/ctrlProp215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18.xml"/><Relationship Id="rId7" Type="http://schemas.openxmlformats.org/officeDocument/2006/relationships/ctrlProp" Target="../ctrlProps/ctrlProp204.xml"/><Relationship Id="rId12" Type="http://schemas.openxmlformats.org/officeDocument/2006/relationships/ctrlProp" Target="../ctrlProps/ctrlProp209.xml"/><Relationship Id="rId17" Type="http://schemas.openxmlformats.org/officeDocument/2006/relationships/ctrlProp" Target="../ctrlProps/ctrlProp214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13.xml"/><Relationship Id="rId20" Type="http://schemas.openxmlformats.org/officeDocument/2006/relationships/ctrlProp" Target="../ctrlProps/ctrlProp217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3.xml"/><Relationship Id="rId11" Type="http://schemas.openxmlformats.org/officeDocument/2006/relationships/ctrlProp" Target="../ctrlProps/ctrlProp208.xml"/><Relationship Id="rId5" Type="http://schemas.openxmlformats.org/officeDocument/2006/relationships/ctrlProp" Target="../ctrlProps/ctrlProp202.xml"/><Relationship Id="rId15" Type="http://schemas.openxmlformats.org/officeDocument/2006/relationships/ctrlProp" Target="../ctrlProps/ctrlProp212.xml"/><Relationship Id="rId23" Type="http://schemas.openxmlformats.org/officeDocument/2006/relationships/ctrlProp" Target="../ctrlProps/ctrlProp220.xml"/><Relationship Id="rId10" Type="http://schemas.openxmlformats.org/officeDocument/2006/relationships/ctrlProp" Target="../ctrlProps/ctrlProp207.xml"/><Relationship Id="rId19" Type="http://schemas.openxmlformats.org/officeDocument/2006/relationships/ctrlProp" Target="../ctrlProps/ctrlProp216.xml"/><Relationship Id="rId4" Type="http://schemas.openxmlformats.org/officeDocument/2006/relationships/ctrlProp" Target="../ctrlProps/ctrlProp201.xml"/><Relationship Id="rId9" Type="http://schemas.openxmlformats.org/officeDocument/2006/relationships/ctrlProp" Target="../ctrlProps/ctrlProp206.xml"/><Relationship Id="rId14" Type="http://schemas.openxmlformats.org/officeDocument/2006/relationships/ctrlProp" Target="../ctrlProps/ctrlProp211.xml"/><Relationship Id="rId22" Type="http://schemas.openxmlformats.org/officeDocument/2006/relationships/ctrlProp" Target="../ctrlProps/ctrlProp2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7F2D-7B56-4405-951A-3870C2673DC1}">
  <sheetPr>
    <tabColor rgb="FF00B050"/>
  </sheetPr>
  <dimension ref="A1:F31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1" width="3.625" style="9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s="25" customFormat="1" ht="39.950000000000003" customHeight="1" x14ac:dyDescent="0.15">
      <c r="A2" s="13" t="s">
        <v>357</v>
      </c>
      <c r="B2" s="24">
        <f>'2016'!B2</f>
        <v>10</v>
      </c>
      <c r="C2" s="13" t="s">
        <v>88</v>
      </c>
      <c r="D2" s="27">
        <v>45786</v>
      </c>
      <c r="E2" s="27"/>
      <c r="F2" s="2" t="s">
        <v>55</v>
      </c>
    </row>
    <row r="3" spans="1:6" ht="24" customHeight="1" x14ac:dyDescent="0.15">
      <c r="A3" s="28" t="s">
        <v>333</v>
      </c>
      <c r="B3" s="28"/>
      <c r="C3" s="28"/>
      <c r="D3" s="28"/>
      <c r="E3" s="28"/>
      <c r="F3" s="28"/>
    </row>
    <row r="4" spans="1:6" ht="20.100000000000001" customHeight="1" x14ac:dyDescent="0.15">
      <c r="A4" s="10" t="s">
        <v>90</v>
      </c>
      <c r="B4" s="11" t="s">
        <v>56</v>
      </c>
      <c r="C4" s="15" t="s">
        <v>57</v>
      </c>
      <c r="D4" s="7" t="s">
        <v>58</v>
      </c>
      <c r="E4" s="29" t="s">
        <v>59</v>
      </c>
      <c r="F4" s="29"/>
    </row>
    <row r="5" spans="1:6" ht="20.25" customHeight="1" x14ac:dyDescent="0.15">
      <c r="B5" s="9" t="s">
        <v>223</v>
      </c>
      <c r="C5" s="14" t="s">
        <v>358</v>
      </c>
      <c r="D5" s="16" t="s">
        <v>245</v>
      </c>
      <c r="E5" s="18">
        <v>6500</v>
      </c>
      <c r="F5" s="8" t="str">
        <f t="shared" ref="F5:F30" si="0">IF(E5=0,"","円 （税抜）")</f>
        <v>円 （税抜）</v>
      </c>
    </row>
    <row r="6" spans="1:6" ht="20.25" customHeight="1" x14ac:dyDescent="0.15">
      <c r="B6" s="9" t="s">
        <v>223</v>
      </c>
      <c r="C6" s="14" t="s">
        <v>359</v>
      </c>
      <c r="D6" s="16" t="s">
        <v>245</v>
      </c>
      <c r="E6" s="18">
        <v>9000</v>
      </c>
      <c r="F6" s="8" t="str">
        <f t="shared" si="0"/>
        <v>円 （税抜）</v>
      </c>
    </row>
    <row r="7" spans="1:6" ht="20.25" customHeight="1" x14ac:dyDescent="0.15">
      <c r="B7" s="9" t="s">
        <v>223</v>
      </c>
      <c r="C7" s="14" t="s">
        <v>360</v>
      </c>
      <c r="D7" s="16" t="s">
        <v>245</v>
      </c>
      <c r="E7" s="18">
        <v>6500</v>
      </c>
      <c r="F7" s="8" t="str">
        <f t="shared" si="0"/>
        <v>円 （税抜）</v>
      </c>
    </row>
    <row r="8" spans="1:6" ht="20.25" customHeight="1" x14ac:dyDescent="0.15">
      <c r="B8" s="9" t="s">
        <v>362</v>
      </c>
      <c r="C8" s="14" t="s">
        <v>361</v>
      </c>
      <c r="D8" s="16" t="s">
        <v>254</v>
      </c>
      <c r="E8" s="18">
        <v>27000</v>
      </c>
      <c r="F8" s="8" t="str">
        <f>IF(E8=0,"","円 （税抜）")</f>
        <v>円 （税抜）</v>
      </c>
    </row>
    <row r="9" spans="1:6" ht="20.25" customHeight="1" x14ac:dyDescent="0.15">
      <c r="B9" s="9" t="s">
        <v>364</v>
      </c>
      <c r="C9" s="14" t="s">
        <v>363</v>
      </c>
      <c r="D9" s="16" t="s">
        <v>265</v>
      </c>
      <c r="E9" s="18">
        <v>25000</v>
      </c>
      <c r="F9" s="8" t="str">
        <f t="shared" si="0"/>
        <v>円 （税抜）</v>
      </c>
    </row>
    <row r="10" spans="1:6" ht="20.25" customHeight="1" x14ac:dyDescent="0.15">
      <c r="B10" s="9" t="s">
        <v>365</v>
      </c>
      <c r="C10" s="14" t="s">
        <v>366</v>
      </c>
      <c r="D10" s="16" t="s">
        <v>265</v>
      </c>
      <c r="E10" s="18">
        <v>18000</v>
      </c>
      <c r="F10" s="8" t="str">
        <f t="shared" si="0"/>
        <v>円 （税抜）</v>
      </c>
    </row>
    <row r="11" spans="1:6" ht="20.25" customHeight="1" x14ac:dyDescent="0.15">
      <c r="B11" s="9" t="s">
        <v>223</v>
      </c>
      <c r="C11" s="14" t="s">
        <v>367</v>
      </c>
      <c r="D11" s="16" t="s">
        <v>265</v>
      </c>
      <c r="E11" s="18">
        <v>43000</v>
      </c>
      <c r="F11" s="8" t="str">
        <f t="shared" si="0"/>
        <v>円 （税抜）</v>
      </c>
    </row>
    <row r="12" spans="1:6" ht="20.25" customHeight="1" x14ac:dyDescent="0.15">
      <c r="B12" s="9" t="s">
        <v>223</v>
      </c>
      <c r="C12" s="14" t="s">
        <v>360</v>
      </c>
      <c r="D12" s="16" t="s">
        <v>301</v>
      </c>
      <c r="E12" s="18">
        <v>6500</v>
      </c>
      <c r="F12" s="8" t="str">
        <f t="shared" si="0"/>
        <v>円 （税抜）</v>
      </c>
    </row>
    <row r="13" spans="1:6" ht="20.25" customHeight="1" x14ac:dyDescent="0.15">
      <c r="B13" s="9" t="s">
        <v>371</v>
      </c>
      <c r="C13" s="14" t="s">
        <v>368</v>
      </c>
      <c r="D13" s="16" t="s">
        <v>273</v>
      </c>
      <c r="E13" s="18">
        <v>7800</v>
      </c>
      <c r="F13" s="8" t="str">
        <f t="shared" si="0"/>
        <v>円 （税抜）</v>
      </c>
    </row>
    <row r="14" spans="1:6" ht="20.25" customHeight="1" x14ac:dyDescent="0.15">
      <c r="B14" s="9" t="s">
        <v>372</v>
      </c>
      <c r="C14" s="14" t="s">
        <v>369</v>
      </c>
      <c r="D14" s="16" t="s">
        <v>273</v>
      </c>
      <c r="E14" s="18">
        <v>7800</v>
      </c>
      <c r="F14" s="8" t="str">
        <f t="shared" si="0"/>
        <v>円 （税抜）</v>
      </c>
    </row>
    <row r="15" spans="1:6" ht="20.25" customHeight="1" x14ac:dyDescent="0.15">
      <c r="B15" s="9" t="s">
        <v>373</v>
      </c>
      <c r="C15" s="14" t="s">
        <v>370</v>
      </c>
      <c r="D15" s="16" t="s">
        <v>273</v>
      </c>
      <c r="E15" s="18">
        <v>7800</v>
      </c>
      <c r="F15" s="8" t="str">
        <f t="shared" si="0"/>
        <v>円 （税抜）</v>
      </c>
    </row>
    <row r="16" spans="1:6" ht="20.25" customHeight="1" x14ac:dyDescent="0.15">
      <c r="B16" s="9" t="s">
        <v>223</v>
      </c>
      <c r="C16" s="14" t="s">
        <v>374</v>
      </c>
      <c r="D16" s="16" t="s">
        <v>286</v>
      </c>
      <c r="E16" s="18">
        <v>9800</v>
      </c>
      <c r="F16" s="8" t="str">
        <f t="shared" si="0"/>
        <v>円 （税抜）</v>
      </c>
    </row>
    <row r="17" spans="1:6" ht="20.25" customHeight="1" x14ac:dyDescent="0.15">
      <c r="B17" s="9" t="s">
        <v>375</v>
      </c>
      <c r="C17" s="14" t="s">
        <v>376</v>
      </c>
      <c r="D17" s="16" t="s">
        <v>277</v>
      </c>
      <c r="E17" s="18">
        <v>9000</v>
      </c>
      <c r="F17" s="8" t="str">
        <f t="shared" si="0"/>
        <v>円 （税抜）</v>
      </c>
    </row>
    <row r="18" spans="1:6" ht="20.25" customHeight="1" x14ac:dyDescent="0.15">
      <c r="B18" s="9" t="s">
        <v>223</v>
      </c>
      <c r="C18" s="14" t="s">
        <v>377</v>
      </c>
      <c r="D18" s="16" t="s">
        <v>281</v>
      </c>
      <c r="E18" s="18">
        <v>26000</v>
      </c>
      <c r="F18" s="8" t="str">
        <f t="shared" si="0"/>
        <v>円 （税抜）</v>
      </c>
    </row>
    <row r="19" spans="1:6" ht="20.25" customHeight="1" x14ac:dyDescent="0.15">
      <c r="B19" s="9" t="s">
        <v>223</v>
      </c>
      <c r="C19" s="14" t="s">
        <v>378</v>
      </c>
      <c r="D19" s="16" t="s">
        <v>281</v>
      </c>
      <c r="E19" s="18">
        <v>8000</v>
      </c>
      <c r="F19" s="8" t="str">
        <f t="shared" si="0"/>
        <v>円 （税抜）</v>
      </c>
    </row>
    <row r="20" spans="1:6" ht="20.25" customHeight="1" x14ac:dyDescent="0.15">
      <c r="B20" s="9" t="s">
        <v>223</v>
      </c>
      <c r="C20" s="14" t="s">
        <v>379</v>
      </c>
      <c r="D20" s="16" t="s">
        <v>281</v>
      </c>
      <c r="E20" s="18">
        <v>4000</v>
      </c>
      <c r="F20" s="8" t="str">
        <f t="shared" si="0"/>
        <v>円 （税抜）</v>
      </c>
    </row>
    <row r="21" spans="1:6" ht="20.25" customHeight="1" x14ac:dyDescent="0.15">
      <c r="B21" s="9" t="s">
        <v>223</v>
      </c>
      <c r="C21" s="14" t="s">
        <v>380</v>
      </c>
      <c r="D21" s="16" t="s">
        <v>287</v>
      </c>
      <c r="E21" s="18">
        <v>16800</v>
      </c>
      <c r="F21" s="8" t="str">
        <f t="shared" si="0"/>
        <v>円 （税抜）</v>
      </c>
    </row>
    <row r="22" spans="1:6" ht="20.25" customHeight="1" x14ac:dyDescent="0.15">
      <c r="D22" s="16"/>
      <c r="E22" s="18"/>
      <c r="F22" s="8" t="str">
        <f t="shared" si="0"/>
        <v/>
      </c>
    </row>
    <row r="23" spans="1:6" ht="20.25" customHeight="1" x14ac:dyDescent="0.15">
      <c r="D23" s="16"/>
      <c r="E23" s="18"/>
      <c r="F23" s="8" t="str">
        <f t="shared" si="0"/>
        <v/>
      </c>
    </row>
    <row r="24" spans="1:6" ht="20.25" customHeight="1" x14ac:dyDescent="0.15">
      <c r="D24" s="16"/>
      <c r="E24" s="18"/>
      <c r="F24" s="8" t="str">
        <f t="shared" si="0"/>
        <v/>
      </c>
    </row>
    <row r="25" spans="1:6" ht="20.25" customHeight="1" x14ac:dyDescent="0.15">
      <c r="D25" s="16"/>
      <c r="E25" s="18"/>
      <c r="F25" s="8" t="str">
        <f t="shared" si="0"/>
        <v/>
      </c>
    </row>
    <row r="26" spans="1:6" ht="20.25" customHeight="1" x14ac:dyDescent="0.15">
      <c r="D26" s="16"/>
      <c r="E26" s="18"/>
      <c r="F26" s="8" t="str">
        <f t="shared" si="0"/>
        <v/>
      </c>
    </row>
    <row r="27" spans="1:6" ht="20.25" customHeight="1" x14ac:dyDescent="0.15">
      <c r="D27" s="16"/>
      <c r="E27" s="18"/>
      <c r="F27" s="8" t="str">
        <f t="shared" si="0"/>
        <v/>
      </c>
    </row>
    <row r="28" spans="1:6" ht="20.25" customHeight="1" x14ac:dyDescent="0.15">
      <c r="D28" s="16"/>
      <c r="E28" s="18"/>
      <c r="F28" s="8" t="str">
        <f t="shared" si="0"/>
        <v/>
      </c>
    </row>
    <row r="29" spans="1:6" ht="20.25" customHeight="1" x14ac:dyDescent="0.15">
      <c r="D29" s="16"/>
      <c r="E29" s="18"/>
      <c r="F29" s="8" t="str">
        <f t="shared" si="0"/>
        <v/>
      </c>
    </row>
    <row r="30" spans="1:6" ht="20.25" customHeight="1" x14ac:dyDescent="0.15">
      <c r="D30" s="16"/>
      <c r="E30" s="18"/>
      <c r="F30" s="8" t="str">
        <f t="shared" si="0"/>
        <v/>
      </c>
    </row>
    <row r="31" spans="1:6" ht="20.25" customHeight="1" x14ac:dyDescent="0.15">
      <c r="A31" s="30" t="str">
        <f>IF(SUM(E4:E30)=0,"","年総額")</f>
        <v>年総額</v>
      </c>
      <c r="B31" s="30"/>
      <c r="C31" s="30"/>
      <c r="D31" s="30"/>
      <c r="E31" s="19">
        <f>IF(SUM(E5:E30)=0,"",SUM(E5:E30))</f>
        <v>238500</v>
      </c>
      <c r="F31" s="20" t="str">
        <f>IF(SUM(E4:E30)=0,"","円（税抜）")</f>
        <v>円（税抜）</v>
      </c>
    </row>
  </sheetData>
  <mergeCells count="5">
    <mergeCell ref="A1:F1"/>
    <mergeCell ref="D2:E2"/>
    <mergeCell ref="A3:F3"/>
    <mergeCell ref="E4:F4"/>
    <mergeCell ref="A31:D31"/>
  </mergeCells>
  <phoneticPr fontId="1"/>
  <dataValidations count="2">
    <dataValidation type="list" allowBlank="1" showInputMessage="1" sqref="D30" xr:uid="{6FBB67CE-22F2-41E3-870B-045E9B2C8435}">
      <formula1>"月下旬"</formula1>
    </dataValidation>
    <dataValidation type="list" allowBlank="1" showInputMessage="1" sqref="B5:B30" xr:uid="{733675B3-D9DC-4331-8B0B-DDC3E5807AB7}">
      <formula1>"DA-,―"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9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2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3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13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38100</xdr:rowOff>
                  </from>
                  <to>
                    <xdr:col>1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5" r:id="rId14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38100</xdr:rowOff>
                  </from>
                  <to>
                    <xdr:col>1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15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38100</xdr:rowOff>
                  </from>
                  <to>
                    <xdr:col>1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16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38100</xdr:rowOff>
                  </from>
                  <to>
                    <xdr:col>1</xdr:col>
                    <xdr:colOff>57150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7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38100</xdr:rowOff>
                  </from>
                  <to>
                    <xdr:col>1</xdr:col>
                    <xdr:colOff>57150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18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38100</xdr:rowOff>
                  </from>
                  <to>
                    <xdr:col>1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19" name="Check Box 16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20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38100</xdr:rowOff>
                  </from>
                  <to>
                    <xdr:col>1</xdr:col>
                    <xdr:colOff>57150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21" name="Check Box 18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38100</xdr:rowOff>
                  </from>
                  <to>
                    <xdr:col>1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22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38100</xdr:rowOff>
                  </from>
                  <to>
                    <xdr:col>1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4" r:id="rId23" name="Check Box 20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5" r:id="rId24" name="Check Box 21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25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38100</xdr:rowOff>
                  </from>
                  <to>
                    <xdr:col>1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7" r:id="rId26" name="Check Box 23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8" r:id="rId27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38100</xdr:rowOff>
                  </from>
                  <to>
                    <xdr:col>1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9" r:id="rId28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38100</xdr:rowOff>
                  </from>
                  <to>
                    <xdr:col>1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0" r:id="rId29" name="Check Box 26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1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1" r:id="rId30" name="Check Box 27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38100</xdr:rowOff>
                  </from>
                  <to>
                    <xdr:col>1</xdr:col>
                    <xdr:colOff>57150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2" r:id="rId31" name="Check Box 28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38100</xdr:rowOff>
                  </from>
                  <to>
                    <xdr:col>1</xdr:col>
                    <xdr:colOff>57150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4" r:id="rId32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5" r:id="rId33" name="Check Box 31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02B4-6E2D-4681-B867-A4B647C48DB7}">
  <sheetPr>
    <tabColor rgb="FFFF0000"/>
  </sheetPr>
  <dimension ref="A1:F8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625" style="3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ht="39.950000000000003" customHeight="1" x14ac:dyDescent="0.15">
      <c r="A2" s="23" t="s">
        <v>182</v>
      </c>
      <c r="B2" s="24">
        <v>10</v>
      </c>
      <c r="C2" s="13" t="s">
        <v>88</v>
      </c>
      <c r="D2" s="27">
        <v>44193</v>
      </c>
      <c r="E2" s="27"/>
      <c r="F2" s="4" t="s">
        <v>55</v>
      </c>
    </row>
    <row r="3" spans="1:6" ht="24" customHeight="1" x14ac:dyDescent="0.15">
      <c r="A3" s="28" t="s">
        <v>95</v>
      </c>
      <c r="B3" s="28"/>
      <c r="C3" s="28"/>
      <c r="D3" s="28"/>
      <c r="E3" s="28"/>
      <c r="F3" s="28"/>
    </row>
    <row r="4" spans="1:6" ht="20.100000000000001" customHeight="1" x14ac:dyDescent="0.15">
      <c r="A4" s="12" t="s">
        <v>90</v>
      </c>
      <c r="B4" s="11" t="s">
        <v>56</v>
      </c>
      <c r="C4" s="15" t="s">
        <v>57</v>
      </c>
      <c r="D4" s="7" t="s">
        <v>58</v>
      </c>
      <c r="E4" s="5" t="s">
        <v>59</v>
      </c>
      <c r="F4" s="6" t="s">
        <v>60</v>
      </c>
    </row>
    <row r="5" spans="1:6" ht="20.25" customHeight="1" x14ac:dyDescent="0.15">
      <c r="B5" s="9" t="s">
        <v>0</v>
      </c>
      <c r="C5" s="14" t="s">
        <v>96</v>
      </c>
      <c r="D5" s="16">
        <v>43613</v>
      </c>
      <c r="E5" s="18">
        <v>15000</v>
      </c>
      <c r="F5" s="8" t="s">
        <v>123</v>
      </c>
    </row>
    <row r="6" spans="1:6" ht="20.25" customHeight="1" x14ac:dyDescent="0.15">
      <c r="B6" s="9" t="s">
        <v>53</v>
      </c>
      <c r="C6" s="14" t="s">
        <v>86</v>
      </c>
      <c r="D6" s="16">
        <v>43613</v>
      </c>
      <c r="E6" s="18">
        <v>15000</v>
      </c>
      <c r="F6" s="8" t="s">
        <v>123</v>
      </c>
    </row>
    <row r="7" spans="1:6" ht="20.25" customHeight="1" x14ac:dyDescent="0.15">
      <c r="B7" s="9" t="s">
        <v>0</v>
      </c>
      <c r="C7" s="14" t="s">
        <v>85</v>
      </c>
      <c r="E7" s="18">
        <v>15000</v>
      </c>
      <c r="F7" s="8" t="s">
        <v>123</v>
      </c>
    </row>
    <row r="8" spans="1:6" ht="20.25" customHeight="1" x14ac:dyDescent="0.15">
      <c r="A8" s="30" t="str">
        <f>IF(SUM(E5:E7)=0,"","年総額")</f>
        <v>年総額</v>
      </c>
      <c r="B8" s="30"/>
      <c r="C8" s="30"/>
      <c r="D8" s="30"/>
      <c r="E8" s="19">
        <f>IF(SUM(E5:E7)=0,"",SUM(E5:E7))</f>
        <v>45000</v>
      </c>
      <c r="F8" s="20" t="str">
        <f>IF(SUM(E5:E7)=0,"","円（税抜）")</f>
        <v>円（税抜）</v>
      </c>
    </row>
  </sheetData>
  <mergeCells count="4">
    <mergeCell ref="A1:F1"/>
    <mergeCell ref="D2:E2"/>
    <mergeCell ref="A3:F3"/>
    <mergeCell ref="A8:D8"/>
  </mergeCells>
  <phoneticPr fontI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10E31-0526-476B-A228-3E58314F18F5}">
  <sheetPr>
    <tabColor rgb="FFFFC000"/>
  </sheetPr>
  <dimension ref="A1:F31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625" style="9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s="25" customFormat="1" ht="39.950000000000003" customHeight="1" x14ac:dyDescent="0.15">
      <c r="A2" s="23" t="s">
        <v>317</v>
      </c>
      <c r="B2" s="24">
        <f>'2016'!B2</f>
        <v>10</v>
      </c>
      <c r="C2" s="13" t="s">
        <v>88</v>
      </c>
      <c r="D2" s="27">
        <v>45448</v>
      </c>
      <c r="E2" s="27"/>
      <c r="F2" s="2" t="s">
        <v>55</v>
      </c>
    </row>
    <row r="3" spans="1:6" ht="24" customHeight="1" x14ac:dyDescent="0.15">
      <c r="A3" s="28" t="s">
        <v>333</v>
      </c>
      <c r="B3" s="28"/>
      <c r="C3" s="28"/>
      <c r="D3" s="28"/>
      <c r="E3" s="28"/>
      <c r="F3" s="28"/>
    </row>
    <row r="4" spans="1:6" ht="20.100000000000001" customHeight="1" x14ac:dyDescent="0.15">
      <c r="A4" s="10" t="s">
        <v>90</v>
      </c>
      <c r="B4" s="11" t="s">
        <v>56</v>
      </c>
      <c r="C4" s="15" t="s">
        <v>57</v>
      </c>
      <c r="D4" s="7" t="s">
        <v>58</v>
      </c>
      <c r="E4" s="29" t="s">
        <v>59</v>
      </c>
      <c r="F4" s="29"/>
    </row>
    <row r="5" spans="1:6" ht="20.25" customHeight="1" x14ac:dyDescent="0.15">
      <c r="B5" s="9" t="s">
        <v>223</v>
      </c>
      <c r="C5" s="14" t="s">
        <v>323</v>
      </c>
      <c r="D5" s="16" t="s">
        <v>245</v>
      </c>
      <c r="E5" s="18">
        <v>8000</v>
      </c>
      <c r="F5" s="8" t="str">
        <f t="shared" ref="F5:F30" si="0">IF(E5=0,"","円 （税抜）")</f>
        <v>円 （税抜）</v>
      </c>
    </row>
    <row r="6" spans="1:6" ht="20.25" customHeight="1" x14ac:dyDescent="0.15">
      <c r="B6" s="9" t="s">
        <v>324</v>
      </c>
      <c r="C6" s="14" t="s">
        <v>325</v>
      </c>
      <c r="D6" s="16" t="s">
        <v>245</v>
      </c>
      <c r="E6" s="18">
        <v>21000</v>
      </c>
      <c r="F6" s="8" t="str">
        <f t="shared" si="0"/>
        <v>円 （税抜）</v>
      </c>
    </row>
    <row r="7" spans="1:6" ht="20.25" customHeight="1" x14ac:dyDescent="0.15">
      <c r="B7" s="9" t="s">
        <v>326</v>
      </c>
      <c r="C7" s="14" t="s">
        <v>327</v>
      </c>
      <c r="D7" s="16" t="s">
        <v>245</v>
      </c>
      <c r="E7" s="18">
        <v>13500</v>
      </c>
      <c r="F7" s="8" t="str">
        <f t="shared" si="0"/>
        <v>円 （税抜）</v>
      </c>
    </row>
    <row r="8" spans="1:6" ht="20.25" customHeight="1" x14ac:dyDescent="0.15">
      <c r="B8" s="9" t="s">
        <v>318</v>
      </c>
      <c r="C8" s="14" t="s">
        <v>319</v>
      </c>
      <c r="D8" s="16" t="s">
        <v>254</v>
      </c>
      <c r="E8" s="18">
        <v>62000</v>
      </c>
      <c r="F8" s="8" t="str">
        <f>IF(E8=0,"","円 （税抜）")</f>
        <v>円 （税抜）</v>
      </c>
    </row>
    <row r="9" spans="1:6" ht="20.25" customHeight="1" x14ac:dyDescent="0.15">
      <c r="B9" s="9" t="s">
        <v>329</v>
      </c>
      <c r="C9" s="14" t="s">
        <v>328</v>
      </c>
      <c r="D9" s="16" t="s">
        <v>254</v>
      </c>
      <c r="E9" s="18">
        <v>11000</v>
      </c>
      <c r="F9" s="8" t="str">
        <f t="shared" si="0"/>
        <v>円 （税抜）</v>
      </c>
    </row>
    <row r="10" spans="1:6" ht="20.25" customHeight="1" x14ac:dyDescent="0.15">
      <c r="B10" s="9" t="s">
        <v>223</v>
      </c>
      <c r="C10" s="14" t="s">
        <v>330</v>
      </c>
      <c r="D10" s="16" t="s">
        <v>254</v>
      </c>
      <c r="E10" s="18">
        <v>9000</v>
      </c>
      <c r="F10" s="8" t="str">
        <f t="shared" si="0"/>
        <v>円 （税抜）</v>
      </c>
    </row>
    <row r="11" spans="1:6" ht="20.25" customHeight="1" x14ac:dyDescent="0.15">
      <c r="B11" s="9" t="s">
        <v>223</v>
      </c>
      <c r="C11" s="14" t="s">
        <v>331</v>
      </c>
      <c r="D11" s="16" t="s">
        <v>265</v>
      </c>
      <c r="E11" s="18">
        <v>8500</v>
      </c>
      <c r="F11" s="8" t="str">
        <f t="shared" si="0"/>
        <v>円 （税抜）</v>
      </c>
    </row>
    <row r="12" spans="1:6" ht="20.25" customHeight="1" x14ac:dyDescent="0.15">
      <c r="B12" s="9" t="s">
        <v>223</v>
      </c>
      <c r="C12" s="14" t="s">
        <v>332</v>
      </c>
      <c r="D12" s="16" t="s">
        <v>265</v>
      </c>
      <c r="E12" s="18">
        <v>6000</v>
      </c>
      <c r="F12" s="8" t="str">
        <f t="shared" si="0"/>
        <v>円 （税抜）</v>
      </c>
    </row>
    <row r="13" spans="1:6" ht="20.25" customHeight="1" x14ac:dyDescent="0.15">
      <c r="B13" s="9" t="s">
        <v>223</v>
      </c>
      <c r="C13" s="14" t="s">
        <v>335</v>
      </c>
      <c r="D13" s="16" t="s">
        <v>301</v>
      </c>
      <c r="E13" s="18">
        <v>6500</v>
      </c>
      <c r="F13" s="8" t="str">
        <f t="shared" si="0"/>
        <v>円 （税抜）</v>
      </c>
    </row>
    <row r="14" spans="1:6" ht="20.25" customHeight="1" x14ac:dyDescent="0.15">
      <c r="B14" s="9" t="s">
        <v>223</v>
      </c>
      <c r="C14" s="14" t="s">
        <v>344</v>
      </c>
      <c r="D14" s="16" t="s">
        <v>301</v>
      </c>
      <c r="E14" s="18">
        <v>2800</v>
      </c>
      <c r="F14" s="8" t="str">
        <f t="shared" si="0"/>
        <v>円 （税抜）</v>
      </c>
    </row>
    <row r="15" spans="1:6" ht="20.25" customHeight="1" x14ac:dyDescent="0.15">
      <c r="B15" s="9" t="s">
        <v>223</v>
      </c>
      <c r="C15" s="14" t="s">
        <v>336</v>
      </c>
      <c r="D15" s="16" t="s">
        <v>301</v>
      </c>
      <c r="E15" s="18">
        <v>9000</v>
      </c>
      <c r="F15" s="8" t="str">
        <f t="shared" si="0"/>
        <v>円 （税抜）</v>
      </c>
    </row>
    <row r="16" spans="1:6" ht="20.25" customHeight="1" x14ac:dyDescent="0.15">
      <c r="B16" s="9" t="s">
        <v>223</v>
      </c>
      <c r="C16" s="14" t="s">
        <v>337</v>
      </c>
      <c r="D16" s="16" t="s">
        <v>273</v>
      </c>
      <c r="E16" s="18">
        <v>9000</v>
      </c>
      <c r="F16" s="8" t="str">
        <f t="shared" si="0"/>
        <v>円 （税抜）</v>
      </c>
    </row>
    <row r="17" spans="1:6" ht="20.25" customHeight="1" x14ac:dyDescent="0.15">
      <c r="B17" s="9" t="s">
        <v>223</v>
      </c>
      <c r="C17" s="14" t="s">
        <v>338</v>
      </c>
      <c r="D17" s="16" t="s">
        <v>273</v>
      </c>
      <c r="E17" s="18">
        <v>6500</v>
      </c>
      <c r="F17" s="8" t="str">
        <f t="shared" si="0"/>
        <v>円 （税抜）</v>
      </c>
    </row>
    <row r="18" spans="1:6" ht="20.25" customHeight="1" x14ac:dyDescent="0.15">
      <c r="B18" s="9" t="s">
        <v>339</v>
      </c>
      <c r="C18" s="14" t="s">
        <v>340</v>
      </c>
      <c r="D18" s="16" t="s">
        <v>286</v>
      </c>
      <c r="E18" s="18">
        <v>5000</v>
      </c>
      <c r="F18" s="8" t="str">
        <f t="shared" si="0"/>
        <v>円 （税抜）</v>
      </c>
    </row>
    <row r="19" spans="1:6" ht="20.25" customHeight="1" x14ac:dyDescent="0.15">
      <c r="B19" s="9" t="s">
        <v>223</v>
      </c>
      <c r="C19" s="14" t="s">
        <v>341</v>
      </c>
      <c r="D19" s="16" t="s">
        <v>286</v>
      </c>
      <c r="E19" s="18">
        <v>1800</v>
      </c>
      <c r="F19" s="8" t="str">
        <f t="shared" ref="F19:F24" si="1">IF(E19=0,"","円 （税抜）")</f>
        <v>円 （税抜）</v>
      </c>
    </row>
    <row r="20" spans="1:6" ht="20.25" customHeight="1" x14ac:dyDescent="0.15">
      <c r="B20" s="9" t="s">
        <v>223</v>
      </c>
      <c r="C20" s="14" t="s">
        <v>342</v>
      </c>
      <c r="D20" s="16" t="s">
        <v>277</v>
      </c>
      <c r="E20" s="18">
        <v>8500</v>
      </c>
      <c r="F20" s="8" t="str">
        <f t="shared" si="1"/>
        <v>円 （税抜）</v>
      </c>
    </row>
    <row r="21" spans="1:6" ht="20.25" customHeight="1" x14ac:dyDescent="0.15">
      <c r="B21" s="9" t="s">
        <v>223</v>
      </c>
      <c r="C21" s="14" t="s">
        <v>345</v>
      </c>
      <c r="D21" s="16" t="s">
        <v>281</v>
      </c>
      <c r="E21" s="18">
        <v>6000</v>
      </c>
      <c r="F21" s="8" t="str">
        <f t="shared" si="1"/>
        <v>円 （税抜）</v>
      </c>
    </row>
    <row r="22" spans="1:6" ht="20.25" customHeight="1" x14ac:dyDescent="0.15">
      <c r="B22" s="9" t="s">
        <v>223</v>
      </c>
      <c r="C22" s="14" t="s">
        <v>350</v>
      </c>
      <c r="D22" s="16" t="s">
        <v>281</v>
      </c>
      <c r="E22" s="18">
        <v>6500</v>
      </c>
      <c r="F22" s="8" t="str">
        <f t="shared" si="1"/>
        <v>円 （税抜）</v>
      </c>
    </row>
    <row r="23" spans="1:6" ht="20.25" customHeight="1" x14ac:dyDescent="0.15">
      <c r="B23" s="9" t="s">
        <v>347</v>
      </c>
      <c r="C23" s="14" t="s">
        <v>346</v>
      </c>
      <c r="D23" s="16" t="s">
        <v>284</v>
      </c>
      <c r="E23" s="18">
        <v>18000</v>
      </c>
      <c r="F23" s="8" t="str">
        <f t="shared" si="1"/>
        <v>円 （税抜）</v>
      </c>
    </row>
    <row r="24" spans="1:6" ht="20.25" customHeight="1" x14ac:dyDescent="0.15">
      <c r="B24" s="9" t="s">
        <v>223</v>
      </c>
      <c r="C24" s="14" t="s">
        <v>349</v>
      </c>
      <c r="D24" s="16" t="s">
        <v>284</v>
      </c>
      <c r="E24" s="18">
        <v>8500</v>
      </c>
      <c r="F24" s="8" t="str">
        <f t="shared" si="1"/>
        <v>円 （税抜）</v>
      </c>
    </row>
    <row r="25" spans="1:6" ht="20.25" customHeight="1" x14ac:dyDescent="0.15">
      <c r="B25" s="9" t="s">
        <v>223</v>
      </c>
      <c r="C25" s="14" t="s">
        <v>348</v>
      </c>
      <c r="D25" s="16" t="s">
        <v>287</v>
      </c>
      <c r="E25" s="18">
        <v>1800</v>
      </c>
      <c r="F25" s="8" t="str">
        <f t="shared" si="0"/>
        <v>円 （税抜）</v>
      </c>
    </row>
    <row r="26" spans="1:6" ht="20.25" customHeight="1" x14ac:dyDescent="0.15">
      <c r="B26" s="9" t="s">
        <v>223</v>
      </c>
      <c r="C26" s="14" t="s">
        <v>351</v>
      </c>
      <c r="D26" s="16" t="s">
        <v>289</v>
      </c>
      <c r="E26" s="18">
        <v>6500</v>
      </c>
      <c r="F26" s="8" t="str">
        <f t="shared" si="0"/>
        <v>円 （税抜）</v>
      </c>
    </row>
    <row r="27" spans="1:6" ht="20.25" customHeight="1" x14ac:dyDescent="0.15">
      <c r="B27" s="9" t="s">
        <v>223</v>
      </c>
      <c r="C27" s="14" t="s">
        <v>353</v>
      </c>
      <c r="D27" s="16" t="s">
        <v>289</v>
      </c>
      <c r="E27" s="18">
        <v>9000</v>
      </c>
      <c r="F27" s="8" t="str">
        <f t="shared" si="0"/>
        <v>円 （税抜）</v>
      </c>
    </row>
    <row r="28" spans="1:6" ht="20.25" customHeight="1" x14ac:dyDescent="0.15">
      <c r="B28" s="9" t="s">
        <v>352</v>
      </c>
      <c r="C28" s="14" t="s">
        <v>354</v>
      </c>
      <c r="D28" s="16" t="s">
        <v>289</v>
      </c>
      <c r="E28" s="18">
        <v>5000</v>
      </c>
      <c r="F28" s="8" t="str">
        <f t="shared" ref="F28" si="2">IF(E28=0,"","円 （税抜）")</f>
        <v>円 （税抜）</v>
      </c>
    </row>
    <row r="29" spans="1:6" ht="20.25" customHeight="1" x14ac:dyDescent="0.15">
      <c r="B29" s="9" t="s">
        <v>355</v>
      </c>
      <c r="C29" s="14" t="s">
        <v>356</v>
      </c>
      <c r="D29" s="16" t="s">
        <v>294</v>
      </c>
      <c r="E29" s="18">
        <v>12000</v>
      </c>
      <c r="F29" s="8" t="str">
        <f t="shared" si="0"/>
        <v>円 （税抜）</v>
      </c>
    </row>
    <row r="30" spans="1:6" ht="20.25" customHeight="1" x14ac:dyDescent="0.15">
      <c r="D30" s="16"/>
      <c r="E30" s="18"/>
      <c r="F30" s="8" t="str">
        <f t="shared" si="0"/>
        <v/>
      </c>
    </row>
    <row r="31" spans="1:6" ht="20.25" customHeight="1" x14ac:dyDescent="0.15">
      <c r="A31" s="30" t="str">
        <f>IF(SUM(E4:E30)=0,"","年総額")</f>
        <v>年総額</v>
      </c>
      <c r="B31" s="30"/>
      <c r="C31" s="30"/>
      <c r="D31" s="30"/>
      <c r="E31" s="19">
        <f>IF(SUM(E5:E30)=0,"",SUM(E5:E30))</f>
        <v>261400</v>
      </c>
      <c r="F31" s="20" t="str">
        <f>IF(SUM(E4:E30)=0,"","円（税抜）")</f>
        <v>円（税抜）</v>
      </c>
    </row>
  </sheetData>
  <mergeCells count="5">
    <mergeCell ref="A1:F1"/>
    <mergeCell ref="D2:E2"/>
    <mergeCell ref="A3:F3"/>
    <mergeCell ref="E4:F4"/>
    <mergeCell ref="A31:D31"/>
  </mergeCells>
  <phoneticPr fontId="1"/>
  <dataValidations count="2">
    <dataValidation type="list" allowBlank="1" showInputMessage="1" sqref="B5:B30" xr:uid="{BCC667F7-4C4F-4766-8B46-F701EEA32BC1}">
      <formula1>"DA-,―"</formula1>
    </dataValidation>
    <dataValidation type="list" allowBlank="1" showInputMessage="1" sqref="D30" xr:uid="{DDD74716-4B1B-4D0E-9A47-E30A2550590A}">
      <formula1>"月下旬"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38100</xdr:rowOff>
                  </from>
                  <to>
                    <xdr:col>1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38100</xdr:rowOff>
                  </from>
                  <to>
                    <xdr:col>1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38100</xdr:rowOff>
                  </from>
                  <to>
                    <xdr:col>1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38100</xdr:rowOff>
                  </from>
                  <to>
                    <xdr:col>1</xdr:col>
                    <xdr:colOff>57150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38100</xdr:rowOff>
                  </from>
                  <to>
                    <xdr:col>1</xdr:col>
                    <xdr:colOff>57150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38100</xdr:rowOff>
                  </from>
                  <to>
                    <xdr:col>1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38100</xdr:rowOff>
                  </from>
                  <to>
                    <xdr:col>1</xdr:col>
                    <xdr:colOff>57150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38100</xdr:rowOff>
                  </from>
                  <to>
                    <xdr:col>1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38100</xdr:rowOff>
                  </from>
                  <to>
                    <xdr:col>1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3" name="Check Box 2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4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5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38100</xdr:rowOff>
                  </from>
                  <to>
                    <xdr:col>1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6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27" name="Check Box 26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38100</xdr:rowOff>
                  </from>
                  <to>
                    <xdr:col>1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28" name="Check Box 27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38100</xdr:rowOff>
                  </from>
                  <to>
                    <xdr:col>1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29" name="Check Box 28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1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30" name="Check Box 29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38100</xdr:rowOff>
                  </from>
                  <to>
                    <xdr:col>1</xdr:col>
                    <xdr:colOff>57150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1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38100</xdr:rowOff>
                  </from>
                  <to>
                    <xdr:col>1</xdr:col>
                    <xdr:colOff>57150</xdr:colOff>
                    <xdr:row>27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2BD2B-3744-4493-9F4F-817E1FB552CD}">
  <sheetPr>
    <tabColor rgb="FF0070C0"/>
  </sheetPr>
  <dimension ref="A1:F21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625" style="9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s="25" customFormat="1" ht="39.950000000000003" customHeight="1" x14ac:dyDescent="0.15">
      <c r="A2" s="23" t="s">
        <v>295</v>
      </c>
      <c r="B2" s="24">
        <f>'2016'!B2</f>
        <v>10</v>
      </c>
      <c r="C2" s="13" t="s">
        <v>88</v>
      </c>
      <c r="D2" s="27">
        <v>45116</v>
      </c>
      <c r="E2" s="27"/>
      <c r="F2" s="2" t="s">
        <v>55</v>
      </c>
    </row>
    <row r="3" spans="1:6" ht="24" customHeight="1" x14ac:dyDescent="0.15">
      <c r="A3" s="28" t="s">
        <v>334</v>
      </c>
      <c r="B3" s="28"/>
      <c r="C3" s="28"/>
      <c r="D3" s="28"/>
      <c r="E3" s="28"/>
      <c r="F3" s="28"/>
    </row>
    <row r="4" spans="1:6" ht="20.100000000000001" customHeight="1" x14ac:dyDescent="0.15">
      <c r="A4" s="10" t="s">
        <v>90</v>
      </c>
      <c r="B4" s="11" t="s">
        <v>56</v>
      </c>
      <c r="C4" s="15" t="s">
        <v>57</v>
      </c>
      <c r="D4" s="7" t="s">
        <v>58</v>
      </c>
      <c r="E4" s="29" t="s">
        <v>59</v>
      </c>
      <c r="F4" s="29"/>
    </row>
    <row r="5" spans="1:6" ht="20.25" customHeight="1" x14ac:dyDescent="0.15">
      <c r="B5" s="9" t="s">
        <v>296</v>
      </c>
      <c r="C5" s="14" t="s">
        <v>297</v>
      </c>
      <c r="D5" s="16" t="s">
        <v>245</v>
      </c>
      <c r="E5" s="18">
        <v>13500</v>
      </c>
      <c r="F5" s="8" t="s">
        <v>123</v>
      </c>
    </row>
    <row r="6" spans="1:6" ht="20.25" customHeight="1" x14ac:dyDescent="0.15">
      <c r="B6" s="9" t="s">
        <v>223</v>
      </c>
      <c r="C6" s="14" t="s">
        <v>298</v>
      </c>
      <c r="D6" s="16" t="s">
        <v>245</v>
      </c>
      <c r="E6" s="18">
        <v>8000</v>
      </c>
      <c r="F6" s="8" t="str">
        <f t="shared" ref="F6:F20" si="0">IF(E6=0,"","円 （税抜）")</f>
        <v>円 （税抜）</v>
      </c>
    </row>
    <row r="7" spans="1:6" ht="20.25" customHeight="1" x14ac:dyDescent="0.15">
      <c r="B7" s="9" t="s">
        <v>223</v>
      </c>
      <c r="C7" s="14" t="s">
        <v>315</v>
      </c>
      <c r="D7" s="16" t="s">
        <v>265</v>
      </c>
      <c r="E7" s="18">
        <v>9000</v>
      </c>
      <c r="F7" s="8" t="str">
        <f t="shared" si="0"/>
        <v>円 （税抜）</v>
      </c>
    </row>
    <row r="8" spans="1:6" ht="20.25" customHeight="1" x14ac:dyDescent="0.15">
      <c r="B8" s="9" t="s">
        <v>299</v>
      </c>
      <c r="C8" s="14" t="s">
        <v>300</v>
      </c>
      <c r="D8" s="16" t="s">
        <v>306</v>
      </c>
      <c r="E8" s="18">
        <v>58000</v>
      </c>
      <c r="F8" s="8" t="str">
        <f>IF(E8=0,"","円 （税抜）")</f>
        <v>円 （税抜）</v>
      </c>
    </row>
    <row r="9" spans="1:6" ht="20.25" customHeight="1" x14ac:dyDescent="0.15">
      <c r="B9" s="9" t="s">
        <v>223</v>
      </c>
      <c r="C9" s="14" t="s">
        <v>314</v>
      </c>
      <c r="D9" s="16" t="s">
        <v>301</v>
      </c>
      <c r="E9" s="18">
        <v>7000</v>
      </c>
      <c r="F9" s="8" t="str">
        <f t="shared" si="0"/>
        <v>円 （税抜）</v>
      </c>
    </row>
    <row r="10" spans="1:6" ht="20.25" customHeight="1" x14ac:dyDescent="0.15">
      <c r="B10" s="9" t="s">
        <v>303</v>
      </c>
      <c r="C10" s="14" t="s">
        <v>302</v>
      </c>
      <c r="D10" s="16" t="s">
        <v>301</v>
      </c>
      <c r="E10" s="18">
        <v>2600</v>
      </c>
      <c r="F10" s="8" t="str">
        <f t="shared" si="0"/>
        <v>円 （税抜）</v>
      </c>
    </row>
    <row r="11" spans="1:6" ht="20.25" customHeight="1" x14ac:dyDescent="0.15">
      <c r="B11" s="9" t="s">
        <v>223</v>
      </c>
      <c r="C11" s="14" t="s">
        <v>304</v>
      </c>
      <c r="D11" s="16" t="s">
        <v>210</v>
      </c>
      <c r="E11" s="18">
        <v>8000</v>
      </c>
      <c r="F11" s="8" t="str">
        <f t="shared" si="0"/>
        <v>円 （税抜）</v>
      </c>
    </row>
    <row r="12" spans="1:6" ht="20.25" customHeight="1" x14ac:dyDescent="0.15">
      <c r="B12" s="9" t="s">
        <v>223</v>
      </c>
      <c r="C12" s="14" t="s">
        <v>305</v>
      </c>
      <c r="D12" s="16" t="s">
        <v>12</v>
      </c>
      <c r="E12" s="18">
        <v>8000</v>
      </c>
      <c r="F12" s="8" t="str">
        <f t="shared" si="0"/>
        <v>円 （税抜）</v>
      </c>
    </row>
    <row r="13" spans="1:6" ht="20.25" customHeight="1" x14ac:dyDescent="0.15">
      <c r="B13" s="9" t="s">
        <v>307</v>
      </c>
      <c r="C13" s="14" t="s">
        <v>308</v>
      </c>
      <c r="D13" s="16" t="s">
        <v>14</v>
      </c>
      <c r="E13" s="18">
        <v>5000</v>
      </c>
      <c r="F13" s="8" t="str">
        <f t="shared" si="0"/>
        <v>円 （税抜）</v>
      </c>
    </row>
    <row r="14" spans="1:6" ht="20.25" customHeight="1" x14ac:dyDescent="0.15">
      <c r="B14" s="9" t="s">
        <v>309</v>
      </c>
      <c r="C14" s="14" t="s">
        <v>310</v>
      </c>
      <c r="D14" s="16" t="s">
        <v>18</v>
      </c>
      <c r="E14" s="18">
        <v>6000</v>
      </c>
      <c r="F14" s="8" t="str">
        <f t="shared" si="0"/>
        <v>円 （税抜）</v>
      </c>
    </row>
    <row r="15" spans="1:6" ht="20.25" customHeight="1" x14ac:dyDescent="0.15">
      <c r="B15" s="9" t="s">
        <v>312</v>
      </c>
      <c r="C15" s="14" t="s">
        <v>313</v>
      </c>
      <c r="D15" s="16" t="s">
        <v>40</v>
      </c>
      <c r="E15" s="18">
        <v>6000</v>
      </c>
      <c r="F15" s="8" t="str">
        <f t="shared" si="0"/>
        <v>円 （税抜）</v>
      </c>
    </row>
    <row r="16" spans="1:6" ht="20.25" customHeight="1" x14ac:dyDescent="0.15">
      <c r="B16" s="9" t="s">
        <v>223</v>
      </c>
      <c r="C16" s="14" t="s">
        <v>311</v>
      </c>
      <c r="D16" s="16" t="s">
        <v>40</v>
      </c>
      <c r="E16" s="18">
        <v>9000</v>
      </c>
      <c r="F16" s="8" t="str">
        <f t="shared" si="0"/>
        <v>円 （税抜）</v>
      </c>
    </row>
    <row r="17" spans="1:6" ht="20.25" customHeight="1" x14ac:dyDescent="0.15">
      <c r="B17" s="9" t="s">
        <v>223</v>
      </c>
      <c r="C17" s="14" t="s">
        <v>316</v>
      </c>
      <c r="D17" s="16" t="s">
        <v>42</v>
      </c>
      <c r="E17" s="18">
        <v>8000</v>
      </c>
      <c r="F17" s="8" t="str">
        <f t="shared" si="0"/>
        <v>円 （税抜）</v>
      </c>
    </row>
    <row r="18" spans="1:6" ht="20.25" customHeight="1" x14ac:dyDescent="0.15">
      <c r="B18" s="9" t="s">
        <v>223</v>
      </c>
      <c r="C18" s="14" t="s">
        <v>320</v>
      </c>
      <c r="D18" s="16" t="s">
        <v>25</v>
      </c>
      <c r="E18" s="18">
        <v>5500</v>
      </c>
      <c r="F18" s="8" t="str">
        <f t="shared" si="0"/>
        <v>円 （税抜）</v>
      </c>
    </row>
    <row r="19" spans="1:6" ht="20.25" customHeight="1" x14ac:dyDescent="0.15">
      <c r="B19" s="9" t="s">
        <v>223</v>
      </c>
      <c r="C19" s="14" t="s">
        <v>321</v>
      </c>
      <c r="D19" s="16" t="s">
        <v>25</v>
      </c>
      <c r="E19" s="18">
        <v>8000</v>
      </c>
      <c r="F19" s="8" t="str">
        <f t="shared" si="0"/>
        <v>円 （税抜）</v>
      </c>
    </row>
    <row r="20" spans="1:6" ht="20.25" customHeight="1" x14ac:dyDescent="0.15">
      <c r="B20" s="9" t="s">
        <v>322</v>
      </c>
      <c r="C20" s="14" t="s">
        <v>343</v>
      </c>
      <c r="D20" s="16" t="s">
        <v>28</v>
      </c>
      <c r="E20" s="18">
        <v>6000</v>
      </c>
      <c r="F20" s="8" t="str">
        <f t="shared" si="0"/>
        <v>円 （税抜）</v>
      </c>
    </row>
    <row r="21" spans="1:6" ht="20.25" customHeight="1" x14ac:dyDescent="0.15">
      <c r="A21" s="30" t="str">
        <f>IF(SUM(E4:E20)=0,"","年総額")</f>
        <v>年総額</v>
      </c>
      <c r="B21" s="30"/>
      <c r="C21" s="30"/>
      <c r="D21" s="30"/>
      <c r="E21" s="19">
        <f>IF(SUM(E5:E20)=0,"",SUM(E5:E20))</f>
        <v>167600</v>
      </c>
      <c r="F21" s="20" t="str">
        <f>IF(SUM(E4:E20)=0,"","円（税抜）")</f>
        <v>円（税抜）</v>
      </c>
    </row>
  </sheetData>
  <mergeCells count="5">
    <mergeCell ref="A1:F1"/>
    <mergeCell ref="D2:E2"/>
    <mergeCell ref="A3:F3"/>
    <mergeCell ref="E4:F4"/>
    <mergeCell ref="A21:D21"/>
  </mergeCells>
  <phoneticPr fontId="1"/>
  <dataValidations count="2">
    <dataValidation type="list" allowBlank="1" showInputMessage="1" sqref="D11:D20" xr:uid="{BF18676D-83B3-40F5-A385-6AB132080C14}">
      <formula1>"月下旬"</formula1>
    </dataValidation>
    <dataValidation type="list" allowBlank="1" showInputMessage="1" sqref="B5:B20" xr:uid="{95683D6C-E6F0-4568-A9DE-1E27D40BE1DC}">
      <formula1>"DA-,―"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9" r:id="rId4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5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6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7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8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9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38100</xdr:rowOff>
                  </from>
                  <to>
                    <xdr:col>1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0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38100</xdr:rowOff>
                  </from>
                  <to>
                    <xdr:col>1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1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38100</xdr:rowOff>
                  </from>
                  <to>
                    <xdr:col>1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2" name="Check Box 16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7" r:id="rId13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14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1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16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1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38100</xdr:rowOff>
                  </from>
                  <to>
                    <xdr:col>1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9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20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38100</xdr:rowOff>
                  </from>
                  <to>
                    <xdr:col>1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21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2" name="Check Box 26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5FDC-D7C0-4CA7-9CA3-97A011D30FA5}">
  <sheetPr>
    <tabColor rgb="FFFF0000"/>
  </sheetPr>
  <dimension ref="A1:F25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625" style="9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s="25" customFormat="1" ht="39.950000000000003" customHeight="1" x14ac:dyDescent="0.15">
      <c r="A2" s="23" t="s">
        <v>249</v>
      </c>
      <c r="B2" s="24">
        <f>'2016'!B2</f>
        <v>10</v>
      </c>
      <c r="C2" s="13" t="s">
        <v>88</v>
      </c>
      <c r="D2" s="27">
        <v>44749</v>
      </c>
      <c r="E2" s="27"/>
      <c r="F2" s="2" t="s">
        <v>55</v>
      </c>
    </row>
    <row r="3" spans="1:6" ht="24" customHeight="1" x14ac:dyDescent="0.15">
      <c r="A3" s="28" t="s">
        <v>285</v>
      </c>
      <c r="B3" s="28"/>
      <c r="C3" s="28"/>
      <c r="D3" s="28"/>
      <c r="E3" s="28"/>
      <c r="F3" s="28"/>
    </row>
    <row r="4" spans="1:6" ht="20.100000000000001" customHeight="1" x14ac:dyDescent="0.15">
      <c r="A4" s="10" t="s">
        <v>90</v>
      </c>
      <c r="B4" s="11" t="s">
        <v>56</v>
      </c>
      <c r="C4" s="15" t="s">
        <v>57</v>
      </c>
      <c r="D4" s="7" t="s">
        <v>58</v>
      </c>
      <c r="E4" s="29" t="s">
        <v>59</v>
      </c>
      <c r="F4" s="29"/>
    </row>
    <row r="5" spans="1:6" ht="20.25" customHeight="1" x14ac:dyDescent="0.15">
      <c r="B5" s="9" t="s">
        <v>246</v>
      </c>
      <c r="C5" s="14" t="s">
        <v>247</v>
      </c>
      <c r="D5" s="16" t="s">
        <v>245</v>
      </c>
      <c r="E5" s="18">
        <v>9000</v>
      </c>
      <c r="F5" s="8" t="s">
        <v>123</v>
      </c>
    </row>
    <row r="6" spans="1:6" ht="20.25" customHeight="1" x14ac:dyDescent="0.15">
      <c r="B6" s="9" t="s">
        <v>253</v>
      </c>
      <c r="C6" s="14" t="s">
        <v>260</v>
      </c>
      <c r="D6" s="16" t="s">
        <v>245</v>
      </c>
      <c r="E6" s="18">
        <v>5000</v>
      </c>
      <c r="F6" s="8" t="s">
        <v>123</v>
      </c>
    </row>
    <row r="7" spans="1:6" ht="20.25" customHeight="1" x14ac:dyDescent="0.15">
      <c r="B7" s="9" t="s">
        <v>255</v>
      </c>
      <c r="C7" s="14" t="s">
        <v>261</v>
      </c>
      <c r="D7" s="16" t="s">
        <v>245</v>
      </c>
      <c r="E7" s="18">
        <v>4500</v>
      </c>
      <c r="F7" s="8" t="s">
        <v>123</v>
      </c>
    </row>
    <row r="8" spans="1:6" ht="20.25" customHeight="1" x14ac:dyDescent="0.15">
      <c r="B8" s="9" t="s">
        <v>257</v>
      </c>
      <c r="C8" s="14" t="s">
        <v>256</v>
      </c>
      <c r="D8" s="16" t="s">
        <v>254</v>
      </c>
      <c r="E8" s="18">
        <v>8000</v>
      </c>
      <c r="F8" s="8" t="s">
        <v>123</v>
      </c>
    </row>
    <row r="9" spans="1:6" ht="20.25" customHeight="1" x14ac:dyDescent="0.15">
      <c r="B9" s="9" t="s">
        <v>262</v>
      </c>
      <c r="C9" s="14" t="s">
        <v>270</v>
      </c>
      <c r="D9" s="16" t="s">
        <v>254</v>
      </c>
      <c r="E9" s="18">
        <v>6000</v>
      </c>
      <c r="F9" s="8" t="s">
        <v>123</v>
      </c>
    </row>
    <row r="10" spans="1:6" ht="20.25" customHeight="1" x14ac:dyDescent="0.15">
      <c r="B10" s="9" t="s">
        <v>263</v>
      </c>
      <c r="C10" s="14" t="s">
        <v>264</v>
      </c>
      <c r="D10" s="16" t="s">
        <v>265</v>
      </c>
      <c r="E10" s="18">
        <v>12000</v>
      </c>
      <c r="F10" s="8" t="s">
        <v>123</v>
      </c>
    </row>
    <row r="11" spans="1:6" ht="20.25" customHeight="1" x14ac:dyDescent="0.15">
      <c r="B11" s="9" t="s">
        <v>266</v>
      </c>
      <c r="C11" s="14" t="s">
        <v>267</v>
      </c>
      <c r="D11" s="16" t="s">
        <v>265</v>
      </c>
      <c r="E11" s="18">
        <v>9000</v>
      </c>
      <c r="F11" s="8" t="s">
        <v>123</v>
      </c>
    </row>
    <row r="12" spans="1:6" ht="20.25" customHeight="1" x14ac:dyDescent="0.15">
      <c r="B12" s="9" t="s">
        <v>268</v>
      </c>
      <c r="C12" s="14" t="s">
        <v>269</v>
      </c>
      <c r="D12" s="16" t="s">
        <v>265</v>
      </c>
      <c r="E12" s="18">
        <v>4500</v>
      </c>
      <c r="F12" s="8" t="s">
        <v>123</v>
      </c>
    </row>
    <row r="13" spans="1:6" ht="20.25" customHeight="1" x14ac:dyDescent="0.15">
      <c r="B13" s="9" t="s">
        <v>258</v>
      </c>
      <c r="C13" s="14" t="s">
        <v>259</v>
      </c>
      <c r="D13" s="16" t="s">
        <v>273</v>
      </c>
      <c r="E13" s="18">
        <v>22500</v>
      </c>
      <c r="F13" s="8" t="s">
        <v>123</v>
      </c>
    </row>
    <row r="14" spans="1:6" ht="20.25" customHeight="1" x14ac:dyDescent="0.15">
      <c r="B14" s="9" t="s">
        <v>271</v>
      </c>
      <c r="C14" s="14" t="s">
        <v>272</v>
      </c>
      <c r="D14" s="16" t="s">
        <v>273</v>
      </c>
      <c r="E14" s="18">
        <v>2700</v>
      </c>
      <c r="F14" s="8" t="s">
        <v>123</v>
      </c>
    </row>
    <row r="15" spans="1:6" ht="20.25" customHeight="1" x14ac:dyDescent="0.15">
      <c r="B15" s="9" t="s">
        <v>62</v>
      </c>
      <c r="C15" s="14" t="s">
        <v>274</v>
      </c>
      <c r="D15" s="16" t="s">
        <v>286</v>
      </c>
      <c r="E15" s="18">
        <v>6300</v>
      </c>
      <c r="F15" s="8" t="s">
        <v>123</v>
      </c>
    </row>
    <row r="16" spans="1:6" ht="20.25" customHeight="1" x14ac:dyDescent="0.15">
      <c r="B16" s="9" t="s">
        <v>62</v>
      </c>
      <c r="C16" s="14" t="s">
        <v>275</v>
      </c>
      <c r="D16" s="16" t="s">
        <v>277</v>
      </c>
      <c r="E16" s="18">
        <v>7000</v>
      </c>
      <c r="F16" s="8" t="s">
        <v>123</v>
      </c>
    </row>
    <row r="17" spans="1:6" ht="20.25" customHeight="1" x14ac:dyDescent="0.15">
      <c r="B17" s="9" t="s">
        <v>278</v>
      </c>
      <c r="C17" s="14" t="s">
        <v>279</v>
      </c>
      <c r="D17" s="16" t="s">
        <v>277</v>
      </c>
      <c r="E17" s="18">
        <v>19000</v>
      </c>
      <c r="F17" s="8" t="s">
        <v>123</v>
      </c>
    </row>
    <row r="18" spans="1:6" ht="20.25" customHeight="1" x14ac:dyDescent="0.15">
      <c r="B18" s="9" t="s">
        <v>62</v>
      </c>
      <c r="C18" s="14" t="s">
        <v>276</v>
      </c>
      <c r="D18" s="16" t="s">
        <v>277</v>
      </c>
      <c r="E18" s="18">
        <v>6300</v>
      </c>
      <c r="F18" s="8" t="s">
        <v>123</v>
      </c>
    </row>
    <row r="19" spans="1:6" ht="20.25" customHeight="1" x14ac:dyDescent="0.15">
      <c r="B19" s="9" t="s">
        <v>62</v>
      </c>
      <c r="C19" s="14" t="s">
        <v>280</v>
      </c>
      <c r="D19" s="16" t="s">
        <v>281</v>
      </c>
      <c r="E19" s="18">
        <v>7500</v>
      </c>
      <c r="F19" s="8" t="s">
        <v>123</v>
      </c>
    </row>
    <row r="20" spans="1:6" ht="20.25" customHeight="1" x14ac:dyDescent="0.15">
      <c r="B20" s="9" t="s">
        <v>282</v>
      </c>
      <c r="C20" s="14" t="s">
        <v>283</v>
      </c>
      <c r="D20" s="16" t="s">
        <v>284</v>
      </c>
      <c r="E20" s="18">
        <v>38000</v>
      </c>
      <c r="F20" s="8" t="s">
        <v>123</v>
      </c>
    </row>
    <row r="21" spans="1:6" ht="20.25" customHeight="1" x14ac:dyDescent="0.15">
      <c r="B21" s="9" t="s">
        <v>62</v>
      </c>
      <c r="C21" s="14" t="s">
        <v>291</v>
      </c>
      <c r="D21" s="16" t="s">
        <v>287</v>
      </c>
      <c r="E21" s="18">
        <v>7000</v>
      </c>
      <c r="F21" s="8" t="s">
        <v>123</v>
      </c>
    </row>
    <row r="22" spans="1:6" ht="20.25" customHeight="1" x14ac:dyDescent="0.15">
      <c r="B22" s="9" t="s">
        <v>62</v>
      </c>
      <c r="C22" s="14" t="s">
        <v>288</v>
      </c>
      <c r="D22" s="16" t="s">
        <v>289</v>
      </c>
      <c r="E22" s="18">
        <v>8000</v>
      </c>
      <c r="F22" s="8" t="s">
        <v>123</v>
      </c>
    </row>
    <row r="23" spans="1:6" ht="20.25" customHeight="1" x14ac:dyDescent="0.15">
      <c r="B23" s="9" t="s">
        <v>62</v>
      </c>
      <c r="C23" s="14" t="s">
        <v>290</v>
      </c>
      <c r="D23" s="16" t="s">
        <v>289</v>
      </c>
      <c r="E23" s="18">
        <v>7500</v>
      </c>
      <c r="F23" s="8" t="s">
        <v>123</v>
      </c>
    </row>
    <row r="24" spans="1:6" ht="20.25" customHeight="1" x14ac:dyDescent="0.15">
      <c r="B24" s="9" t="s">
        <v>292</v>
      </c>
      <c r="C24" s="14" t="s">
        <v>293</v>
      </c>
      <c r="D24" s="16" t="s">
        <v>294</v>
      </c>
      <c r="E24" s="18">
        <v>7500</v>
      </c>
      <c r="F24" s="8" t="s">
        <v>123</v>
      </c>
    </row>
    <row r="25" spans="1:6" ht="20.25" customHeight="1" x14ac:dyDescent="0.15">
      <c r="A25" s="30" t="str">
        <f>IF(SUM(E4:E21)=0,"","年総額")</f>
        <v>年総額</v>
      </c>
      <c r="B25" s="30"/>
      <c r="C25" s="30"/>
      <c r="D25" s="30"/>
      <c r="E25" s="19">
        <f>IF(SUM(E5:E24)=0,"",SUM(E5:E24))</f>
        <v>197300</v>
      </c>
      <c r="F25" s="20" t="str">
        <f>IF(SUM(E4:E24)=0,"","円（税抜）")</f>
        <v>円（税抜）</v>
      </c>
    </row>
  </sheetData>
  <mergeCells count="5">
    <mergeCell ref="A1:F1"/>
    <mergeCell ref="D2:E2"/>
    <mergeCell ref="A3:F3"/>
    <mergeCell ref="E4:F4"/>
    <mergeCell ref="A25:D25"/>
  </mergeCells>
  <phoneticPr fontI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2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38100</xdr:rowOff>
                  </from>
                  <to>
                    <xdr:col>1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3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38100</xdr:rowOff>
                  </from>
                  <to>
                    <xdr:col>1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5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6" name="Check Box 18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38100</xdr:rowOff>
                  </from>
                  <to>
                    <xdr:col>1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7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38100</xdr:rowOff>
                  </from>
                  <to>
                    <xdr:col>1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9" name="Check Box 21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38100</xdr:rowOff>
                  </from>
                  <to>
                    <xdr:col>1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0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38100</xdr:rowOff>
                  </from>
                  <to>
                    <xdr:col>1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38100</xdr:rowOff>
                  </from>
                  <to>
                    <xdr:col>1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2" name="Check Box 23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1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3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38100</xdr:rowOff>
                  </from>
                  <to>
                    <xdr:col>1</xdr:col>
                    <xdr:colOff>57150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7577F-7F87-4C1B-904F-00489BD64F0A}">
  <sheetPr>
    <tabColor theme="0"/>
  </sheetPr>
  <dimension ref="A1:F31"/>
  <sheetViews>
    <sheetView showWhiteSpace="0" zoomScaleNormal="100" zoomScaleSheetLayoutView="100" workbookViewId="0">
      <selection activeCell="A2" sqref="A2"/>
    </sheetView>
  </sheetViews>
  <sheetFormatPr defaultRowHeight="13.5" x14ac:dyDescent="0.15"/>
  <cols>
    <col min="1" max="1" width="3.625" style="9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s="25" customFormat="1" ht="39.950000000000003" customHeight="1" x14ac:dyDescent="0.15">
      <c r="A2" s="23" t="s">
        <v>252</v>
      </c>
      <c r="B2" s="24">
        <f>'2016'!B2</f>
        <v>10</v>
      </c>
      <c r="C2" s="13" t="s">
        <v>88</v>
      </c>
      <c r="D2" s="27">
        <v>44405</v>
      </c>
      <c r="E2" s="27"/>
      <c r="F2" s="2" t="s">
        <v>55</v>
      </c>
    </row>
    <row r="3" spans="1:6" ht="24" customHeight="1" x14ac:dyDescent="0.15">
      <c r="A3" s="28" t="s">
        <v>189</v>
      </c>
      <c r="B3" s="28"/>
      <c r="C3" s="28"/>
      <c r="D3" s="28"/>
      <c r="E3" s="28"/>
      <c r="F3" s="28"/>
    </row>
    <row r="4" spans="1:6" ht="20.100000000000001" customHeight="1" x14ac:dyDescent="0.15">
      <c r="A4" s="10" t="s">
        <v>90</v>
      </c>
      <c r="B4" s="11" t="s">
        <v>56</v>
      </c>
      <c r="C4" s="15" t="s">
        <v>57</v>
      </c>
      <c r="D4" s="7" t="s">
        <v>58</v>
      </c>
      <c r="E4" s="29" t="s">
        <v>59</v>
      </c>
      <c r="F4" s="29"/>
    </row>
    <row r="5" spans="1:6" ht="20.25" customHeight="1" x14ac:dyDescent="0.15">
      <c r="B5" s="9" t="s">
        <v>191</v>
      </c>
      <c r="C5" s="14" t="s">
        <v>192</v>
      </c>
      <c r="D5" s="17" t="s">
        <v>148</v>
      </c>
      <c r="E5" s="21">
        <v>7000</v>
      </c>
      <c r="F5" s="8" t="s">
        <v>123</v>
      </c>
    </row>
    <row r="6" spans="1:6" ht="20.25" customHeight="1" x14ac:dyDescent="0.15">
      <c r="B6" s="9" t="s">
        <v>193</v>
      </c>
      <c r="C6" s="14" t="s">
        <v>194</v>
      </c>
      <c r="D6" s="17" t="s">
        <v>148</v>
      </c>
      <c r="E6" s="21">
        <v>9000</v>
      </c>
      <c r="F6" s="8" t="s">
        <v>123</v>
      </c>
    </row>
    <row r="7" spans="1:6" ht="20.25" customHeight="1" x14ac:dyDescent="0.15">
      <c r="B7" s="9" t="s">
        <v>62</v>
      </c>
      <c r="C7" s="14" t="s">
        <v>195</v>
      </c>
      <c r="D7" s="17" t="s">
        <v>148</v>
      </c>
      <c r="E7" s="18">
        <v>16000</v>
      </c>
      <c r="F7" s="8" t="s">
        <v>123</v>
      </c>
    </row>
    <row r="8" spans="1:6" ht="20.25" customHeight="1" x14ac:dyDescent="0.15">
      <c r="B8" s="9" t="s">
        <v>197</v>
      </c>
      <c r="C8" s="14" t="s">
        <v>196</v>
      </c>
      <c r="D8" s="17" t="s">
        <v>233</v>
      </c>
      <c r="E8" s="18">
        <v>32000</v>
      </c>
      <c r="F8" s="8" t="s">
        <v>123</v>
      </c>
    </row>
    <row r="9" spans="1:6" ht="20.25" customHeight="1" x14ac:dyDescent="0.15">
      <c r="B9" s="9" t="s">
        <v>204</v>
      </c>
      <c r="C9" s="14" t="s">
        <v>198</v>
      </c>
      <c r="D9" s="17" t="s">
        <v>199</v>
      </c>
      <c r="E9" s="21">
        <v>7000</v>
      </c>
      <c r="F9" s="8" t="s">
        <v>123</v>
      </c>
    </row>
    <row r="10" spans="1:6" ht="20.25" customHeight="1" x14ac:dyDescent="0.15">
      <c r="B10" s="9" t="s">
        <v>205</v>
      </c>
      <c r="C10" s="14" t="s">
        <v>200</v>
      </c>
      <c r="D10" s="17" t="s">
        <v>199</v>
      </c>
      <c r="E10" s="21">
        <v>12000</v>
      </c>
      <c r="F10" s="8" t="s">
        <v>123</v>
      </c>
    </row>
    <row r="11" spans="1:6" ht="20.25" customHeight="1" x14ac:dyDescent="0.15">
      <c r="B11" s="9" t="s">
        <v>62</v>
      </c>
      <c r="C11" s="14" t="s">
        <v>201</v>
      </c>
      <c r="D11" s="17" t="s">
        <v>199</v>
      </c>
      <c r="E11" s="18">
        <v>19000</v>
      </c>
      <c r="F11" s="8" t="s">
        <v>123</v>
      </c>
    </row>
    <row r="12" spans="1:6" ht="20.25" customHeight="1" x14ac:dyDescent="0.15">
      <c r="B12" s="9" t="s">
        <v>202</v>
      </c>
      <c r="C12" s="14" t="s">
        <v>203</v>
      </c>
      <c r="D12" s="17" t="s">
        <v>10</v>
      </c>
      <c r="E12" s="18">
        <v>7000</v>
      </c>
      <c r="F12" s="8" t="s">
        <v>123</v>
      </c>
    </row>
    <row r="13" spans="1:6" ht="20.25" customHeight="1" x14ac:dyDescent="0.15">
      <c r="B13" s="9" t="s">
        <v>206</v>
      </c>
      <c r="C13" s="14" t="s">
        <v>207</v>
      </c>
      <c r="D13" s="17" t="s">
        <v>10</v>
      </c>
      <c r="E13" s="18">
        <v>12000</v>
      </c>
      <c r="F13" s="8" t="s">
        <v>123</v>
      </c>
    </row>
    <row r="14" spans="1:6" ht="20.25" customHeight="1" x14ac:dyDescent="0.15">
      <c r="B14" s="9" t="s">
        <v>208</v>
      </c>
      <c r="C14" s="14" t="s">
        <v>209</v>
      </c>
      <c r="D14" s="17" t="s">
        <v>210</v>
      </c>
      <c r="E14" s="18">
        <v>9000</v>
      </c>
      <c r="F14" s="8" t="s">
        <v>123</v>
      </c>
    </row>
    <row r="15" spans="1:6" ht="20.25" customHeight="1" x14ac:dyDescent="0.15">
      <c r="B15" s="9" t="s">
        <v>211</v>
      </c>
      <c r="C15" s="14" t="s">
        <v>220</v>
      </c>
      <c r="D15" s="17" t="s">
        <v>210</v>
      </c>
      <c r="E15" s="18">
        <v>12000</v>
      </c>
      <c r="F15" s="8" t="s">
        <v>123</v>
      </c>
    </row>
    <row r="16" spans="1:6" ht="20.25" customHeight="1" x14ac:dyDescent="0.15">
      <c r="B16" s="9" t="s">
        <v>212</v>
      </c>
      <c r="C16" s="14" t="s">
        <v>221</v>
      </c>
      <c r="D16" s="17" t="s">
        <v>210</v>
      </c>
      <c r="E16" s="18">
        <v>12000</v>
      </c>
      <c r="F16" s="8" t="s">
        <v>123</v>
      </c>
    </row>
    <row r="17" spans="1:6" ht="20.25" customHeight="1" x14ac:dyDescent="0.15">
      <c r="B17" s="9" t="s">
        <v>224</v>
      </c>
      <c r="C17" s="14" t="s">
        <v>217</v>
      </c>
      <c r="D17" s="17" t="s">
        <v>167</v>
      </c>
      <c r="E17" s="18">
        <v>5500</v>
      </c>
      <c r="F17" s="8" t="s">
        <v>218</v>
      </c>
    </row>
    <row r="18" spans="1:6" ht="20.25" customHeight="1" x14ac:dyDescent="0.15">
      <c r="B18" s="9" t="s">
        <v>216</v>
      </c>
      <c r="C18" s="14" t="s">
        <v>222</v>
      </c>
      <c r="D18" s="17" t="s">
        <v>167</v>
      </c>
      <c r="E18" s="18">
        <v>3800</v>
      </c>
      <c r="F18" s="8" t="s">
        <v>218</v>
      </c>
    </row>
    <row r="19" spans="1:6" ht="20.25" customHeight="1" x14ac:dyDescent="0.15">
      <c r="B19" s="9" t="s">
        <v>223</v>
      </c>
      <c r="C19" s="14" t="s">
        <v>219</v>
      </c>
      <c r="D19" s="17" t="s">
        <v>167</v>
      </c>
      <c r="E19" s="18">
        <v>9300</v>
      </c>
      <c r="F19" s="8" t="s">
        <v>218</v>
      </c>
    </row>
    <row r="20" spans="1:6" ht="20.25" customHeight="1" x14ac:dyDescent="0.15">
      <c r="B20" s="9" t="s">
        <v>223</v>
      </c>
      <c r="C20" s="14" t="s">
        <v>225</v>
      </c>
      <c r="D20" s="17" t="s">
        <v>167</v>
      </c>
      <c r="E20" s="18">
        <v>22000</v>
      </c>
      <c r="F20" s="8" t="s">
        <v>218</v>
      </c>
    </row>
    <row r="21" spans="1:6" ht="20.25" customHeight="1" x14ac:dyDescent="0.15">
      <c r="B21" s="9" t="s">
        <v>234</v>
      </c>
      <c r="C21" s="14" t="s">
        <v>235</v>
      </c>
      <c r="D21" s="17" t="s">
        <v>174</v>
      </c>
      <c r="E21" s="18">
        <v>12000</v>
      </c>
      <c r="F21" s="8" t="s">
        <v>123</v>
      </c>
    </row>
    <row r="22" spans="1:6" ht="20.25" customHeight="1" x14ac:dyDescent="0.15">
      <c r="B22" s="9" t="s">
        <v>62</v>
      </c>
      <c r="C22" s="14" t="s">
        <v>226</v>
      </c>
      <c r="D22" s="17" t="s">
        <v>174</v>
      </c>
      <c r="E22" s="22">
        <v>8000</v>
      </c>
      <c r="F22" s="8" t="s">
        <v>218</v>
      </c>
    </row>
    <row r="23" spans="1:6" ht="20.25" customHeight="1" x14ac:dyDescent="0.15">
      <c r="B23" s="9" t="s">
        <v>62</v>
      </c>
      <c r="C23" s="14" t="s">
        <v>236</v>
      </c>
      <c r="D23" s="17" t="s">
        <v>174</v>
      </c>
      <c r="E23" s="18">
        <v>5000</v>
      </c>
      <c r="F23" s="8" t="s">
        <v>218</v>
      </c>
    </row>
    <row r="24" spans="1:6" ht="20.25" customHeight="1" x14ac:dyDescent="0.15">
      <c r="B24" s="9" t="s">
        <v>227</v>
      </c>
      <c r="C24" s="14" t="s">
        <v>228</v>
      </c>
      <c r="D24" s="17" t="s">
        <v>229</v>
      </c>
      <c r="E24" s="18">
        <v>20000</v>
      </c>
      <c r="F24" s="8" t="s">
        <v>218</v>
      </c>
    </row>
    <row r="25" spans="1:6" ht="20.25" customHeight="1" x14ac:dyDescent="0.15">
      <c r="B25" s="9" t="s">
        <v>230</v>
      </c>
      <c r="C25" s="14" t="s">
        <v>231</v>
      </c>
      <c r="D25" s="17" t="s">
        <v>229</v>
      </c>
      <c r="E25" s="18">
        <v>20000</v>
      </c>
      <c r="F25" s="8" t="s">
        <v>218</v>
      </c>
    </row>
    <row r="26" spans="1:6" ht="20.25" customHeight="1" x14ac:dyDescent="0.15">
      <c r="B26" s="9" t="s">
        <v>62</v>
      </c>
      <c r="C26" s="14" t="s">
        <v>232</v>
      </c>
      <c r="D26" s="17" t="s">
        <v>229</v>
      </c>
      <c r="E26" s="18">
        <v>40000</v>
      </c>
      <c r="F26" s="8" t="s">
        <v>218</v>
      </c>
    </row>
    <row r="27" spans="1:6" ht="20.25" customHeight="1" x14ac:dyDescent="0.15">
      <c r="B27" s="9" t="s">
        <v>237</v>
      </c>
      <c r="C27" s="14" t="s">
        <v>238</v>
      </c>
      <c r="D27" s="17" t="s">
        <v>127</v>
      </c>
      <c r="E27" s="22">
        <v>8000</v>
      </c>
      <c r="F27" s="8" t="s">
        <v>218</v>
      </c>
    </row>
    <row r="28" spans="1:6" ht="20.25" customHeight="1" x14ac:dyDescent="0.15">
      <c r="B28" s="9" t="s">
        <v>241</v>
      </c>
      <c r="C28" s="14" t="s">
        <v>242</v>
      </c>
      <c r="D28" s="17" t="s">
        <v>42</v>
      </c>
      <c r="E28" s="22">
        <v>12000</v>
      </c>
      <c r="F28" s="8" t="s">
        <v>218</v>
      </c>
    </row>
    <row r="29" spans="1:6" ht="20.25" customHeight="1" x14ac:dyDescent="0.15">
      <c r="B29" s="9" t="s">
        <v>239</v>
      </c>
      <c r="C29" s="14" t="s">
        <v>240</v>
      </c>
      <c r="D29" s="17" t="s">
        <v>25</v>
      </c>
      <c r="E29" s="22">
        <v>18000</v>
      </c>
      <c r="F29" s="8" t="s">
        <v>218</v>
      </c>
    </row>
    <row r="30" spans="1:6" ht="20.25" customHeight="1" x14ac:dyDescent="0.15">
      <c r="B30" s="9" t="s">
        <v>243</v>
      </c>
      <c r="C30" s="14" t="s">
        <v>244</v>
      </c>
      <c r="D30" s="17" t="s">
        <v>28</v>
      </c>
      <c r="E30" s="22">
        <v>40000</v>
      </c>
      <c r="F30" s="8" t="s">
        <v>218</v>
      </c>
    </row>
    <row r="31" spans="1:6" ht="20.25" customHeight="1" x14ac:dyDescent="0.15">
      <c r="A31" s="30" t="str">
        <f>IF(SUM(E5:E30)=0,"","年総額")</f>
        <v>年総額</v>
      </c>
      <c r="B31" s="30"/>
      <c r="C31" s="30"/>
      <c r="D31" s="30"/>
      <c r="E31" s="19">
        <f>IF(SUM(E5:E30)=0,"",SUM(E5:E30))</f>
        <v>377600</v>
      </c>
      <c r="F31" s="20" t="str">
        <f>IF(SUM(E5:E30)=0,"","円（税抜）")</f>
        <v>円（税抜）</v>
      </c>
    </row>
  </sheetData>
  <mergeCells count="5">
    <mergeCell ref="A3:F3"/>
    <mergeCell ref="E4:F4"/>
    <mergeCell ref="A31:D31"/>
    <mergeCell ref="A1:F1"/>
    <mergeCell ref="D2:E2"/>
  </mergeCells>
  <phoneticPr fontI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69" r:id="rId4" name="Check Box 57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5" name="Check Box 59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" name="Check Box 60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7" name="Check Box 58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8" name="Check Box 5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9" name="Check Box 52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10" name="Check Box 53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11" name="Check Box 54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12" name="Check Box 55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13" name="Check Box 61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14" name="Check Box 62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15" name="Check Box 64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38100</xdr:rowOff>
                  </from>
                  <to>
                    <xdr:col>1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16" name="Check Box 65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38100</xdr:rowOff>
                  </from>
                  <to>
                    <xdr:col>1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17" name="Check Box 66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38100</xdr:rowOff>
                  </from>
                  <to>
                    <xdr:col>1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18" name="Check Box 67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19" name="Check Box 68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38100</xdr:rowOff>
                  </from>
                  <to>
                    <xdr:col>1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20" name="Check Box 69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38100</xdr:rowOff>
                  </from>
                  <to>
                    <xdr:col>1</xdr:col>
                    <xdr:colOff>57150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21" name="Check Box 70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38100</xdr:rowOff>
                  </from>
                  <to>
                    <xdr:col>1</xdr:col>
                    <xdr:colOff>57150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22" name="Check Box 72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38100</xdr:rowOff>
                  </from>
                  <to>
                    <xdr:col>1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23" name="Check Box 73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1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24" name="Check Box 74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38100</xdr:rowOff>
                  </from>
                  <to>
                    <xdr:col>1</xdr:col>
                    <xdr:colOff>57150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25" name="Check Box 75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38100</xdr:rowOff>
                  </from>
                  <to>
                    <xdr:col>1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26" name="Check Box 76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38100</xdr:rowOff>
                  </from>
                  <to>
                    <xdr:col>1</xdr:col>
                    <xdr:colOff>57150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27" name="Check Box 77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38100</xdr:rowOff>
                  </from>
                  <to>
                    <xdr:col>1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28" name="Check Box 71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38100</xdr:rowOff>
                  </from>
                  <to>
                    <xdr:col>1</xdr:col>
                    <xdr:colOff>57150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29" name="Check Box 78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38100</xdr:rowOff>
                  </from>
                  <to>
                    <xdr:col>1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30" name="Check Box 56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1" r:id="rId31" name="Check Box 79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32" name="Check Box 80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38100</xdr:rowOff>
                  </from>
                  <to>
                    <xdr:col>1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33" name="Check Box 81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4" r:id="rId34" name="Check Box 82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38100</xdr:rowOff>
                  </from>
                  <to>
                    <xdr:col>1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CEAD-BAB7-4503-9300-86EC2903A502}">
  <sheetPr>
    <tabColor rgb="FF7030A0"/>
  </sheetPr>
  <dimension ref="A1:F25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625" style="9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s="25" customFormat="1" ht="39.950000000000003" customHeight="1" x14ac:dyDescent="0.15">
      <c r="A2" s="23" t="s">
        <v>251</v>
      </c>
      <c r="B2" s="24">
        <f>'2016'!B2</f>
        <v>10</v>
      </c>
      <c r="C2" s="13" t="s">
        <v>88</v>
      </c>
      <c r="D2" s="27">
        <v>44405</v>
      </c>
      <c r="E2" s="27"/>
      <c r="F2" s="2" t="s">
        <v>55</v>
      </c>
    </row>
    <row r="3" spans="1:6" ht="24" customHeight="1" x14ac:dyDescent="0.15">
      <c r="A3" s="28" t="s">
        <v>140</v>
      </c>
      <c r="B3" s="28"/>
      <c r="C3" s="28"/>
      <c r="D3" s="28"/>
      <c r="E3" s="28"/>
      <c r="F3" s="28"/>
    </row>
    <row r="4" spans="1:6" ht="20.100000000000001" customHeight="1" x14ac:dyDescent="0.15">
      <c r="A4" s="10" t="s">
        <v>90</v>
      </c>
      <c r="B4" s="11" t="s">
        <v>56</v>
      </c>
      <c r="C4" s="15" t="s">
        <v>57</v>
      </c>
      <c r="D4" s="7" t="s">
        <v>58</v>
      </c>
      <c r="E4" s="29" t="s">
        <v>59</v>
      </c>
      <c r="F4" s="29"/>
    </row>
    <row r="5" spans="1:6" ht="20.25" customHeight="1" x14ac:dyDescent="0.15">
      <c r="B5" s="9" t="s">
        <v>144</v>
      </c>
      <c r="C5" s="14" t="s">
        <v>149</v>
      </c>
      <c r="D5" s="17" t="s">
        <v>148</v>
      </c>
      <c r="E5" s="18">
        <v>12000</v>
      </c>
      <c r="F5" s="8" t="s">
        <v>123</v>
      </c>
    </row>
    <row r="6" spans="1:6" ht="20.25" customHeight="1" x14ac:dyDescent="0.15">
      <c r="B6" s="9" t="s">
        <v>62</v>
      </c>
      <c r="C6" s="14" t="s">
        <v>151</v>
      </c>
      <c r="D6" s="17" t="s">
        <v>148</v>
      </c>
      <c r="E6" s="18">
        <v>24000</v>
      </c>
      <c r="F6" s="8" t="s">
        <v>123</v>
      </c>
    </row>
    <row r="7" spans="1:6" ht="20.25" customHeight="1" x14ac:dyDescent="0.15">
      <c r="B7" s="9" t="s">
        <v>145</v>
      </c>
      <c r="C7" s="14" t="s">
        <v>152</v>
      </c>
      <c r="D7" s="17" t="s">
        <v>148</v>
      </c>
      <c r="E7" s="18">
        <v>12000</v>
      </c>
      <c r="F7" s="8" t="s">
        <v>123</v>
      </c>
    </row>
    <row r="8" spans="1:6" ht="20.25" customHeight="1" x14ac:dyDescent="0.15">
      <c r="A8" s="12"/>
      <c r="B8" s="9" t="s">
        <v>62</v>
      </c>
      <c r="C8" s="14" t="s">
        <v>164</v>
      </c>
      <c r="D8" s="16">
        <v>43870</v>
      </c>
      <c r="E8" s="1" t="s">
        <v>62</v>
      </c>
      <c r="F8" s="3"/>
    </row>
    <row r="9" spans="1:6" ht="20.25" customHeight="1" x14ac:dyDescent="0.15">
      <c r="B9" s="9" t="s">
        <v>153</v>
      </c>
      <c r="C9" s="14" t="s">
        <v>157</v>
      </c>
      <c r="D9" s="17" t="s">
        <v>6</v>
      </c>
      <c r="E9" s="18">
        <v>3500</v>
      </c>
      <c r="F9" s="8" t="s">
        <v>123</v>
      </c>
    </row>
    <row r="10" spans="1:6" ht="20.25" customHeight="1" x14ac:dyDescent="0.15">
      <c r="B10" s="9" t="s">
        <v>154</v>
      </c>
      <c r="C10" s="14" t="s">
        <v>158</v>
      </c>
      <c r="D10" s="17" t="s">
        <v>8</v>
      </c>
      <c r="E10" s="18">
        <v>8800</v>
      </c>
      <c r="F10" s="8" t="s">
        <v>123</v>
      </c>
    </row>
    <row r="11" spans="1:6" ht="20.25" customHeight="1" x14ac:dyDescent="0.15">
      <c r="B11" s="9" t="s">
        <v>155</v>
      </c>
      <c r="C11" s="14" t="s">
        <v>156</v>
      </c>
      <c r="D11" s="17" t="s">
        <v>163</v>
      </c>
      <c r="E11" s="18">
        <v>38000</v>
      </c>
      <c r="F11" s="8" t="s">
        <v>123</v>
      </c>
    </row>
    <row r="12" spans="1:6" ht="20.25" customHeight="1" x14ac:dyDescent="0.15">
      <c r="B12" s="9" t="s">
        <v>159</v>
      </c>
      <c r="C12" s="14" t="s">
        <v>160</v>
      </c>
      <c r="D12" s="17" t="s">
        <v>163</v>
      </c>
      <c r="E12" s="18">
        <v>12000</v>
      </c>
      <c r="F12" s="8" t="s">
        <v>123</v>
      </c>
    </row>
    <row r="13" spans="1:6" ht="20.25" customHeight="1" x14ac:dyDescent="0.15">
      <c r="B13" s="9" t="s">
        <v>161</v>
      </c>
      <c r="C13" s="14" t="s">
        <v>162</v>
      </c>
      <c r="D13" s="17" t="s">
        <v>167</v>
      </c>
      <c r="E13" s="18">
        <v>7000</v>
      </c>
      <c r="F13" s="8" t="s">
        <v>123</v>
      </c>
    </row>
    <row r="14" spans="1:6" ht="20.25" customHeight="1" x14ac:dyDescent="0.15">
      <c r="B14" s="9" t="s">
        <v>165</v>
      </c>
      <c r="C14" s="14" t="s">
        <v>166</v>
      </c>
      <c r="D14" s="17" t="s">
        <v>174</v>
      </c>
      <c r="E14" s="18">
        <v>5000</v>
      </c>
      <c r="F14" s="8" t="s">
        <v>123</v>
      </c>
    </row>
    <row r="15" spans="1:6" ht="20.25" customHeight="1" x14ac:dyDescent="0.15">
      <c r="B15" s="9" t="s">
        <v>168</v>
      </c>
      <c r="C15" s="14" t="s">
        <v>169</v>
      </c>
      <c r="D15" s="17" t="s">
        <v>174</v>
      </c>
      <c r="E15" s="18">
        <v>12000</v>
      </c>
      <c r="F15" s="8" t="s">
        <v>123</v>
      </c>
    </row>
    <row r="16" spans="1:6" ht="20.25" customHeight="1" x14ac:dyDescent="0.15">
      <c r="B16" s="9" t="s">
        <v>170</v>
      </c>
      <c r="C16" s="14" t="s">
        <v>171</v>
      </c>
      <c r="D16" s="17" t="s">
        <v>127</v>
      </c>
      <c r="E16" s="18">
        <v>7000</v>
      </c>
      <c r="F16" s="8" t="s">
        <v>123</v>
      </c>
    </row>
    <row r="17" spans="1:6" ht="20.25" customHeight="1" x14ac:dyDescent="0.15">
      <c r="B17" s="9" t="s">
        <v>172</v>
      </c>
      <c r="C17" s="14" t="s">
        <v>173</v>
      </c>
      <c r="D17" s="17" t="s">
        <v>127</v>
      </c>
      <c r="E17" s="18">
        <v>7000</v>
      </c>
      <c r="F17" s="8" t="s">
        <v>123</v>
      </c>
    </row>
    <row r="18" spans="1:6" ht="20.25" customHeight="1" x14ac:dyDescent="0.15">
      <c r="B18" s="9" t="s">
        <v>175</v>
      </c>
      <c r="C18" s="14" t="s">
        <v>176</v>
      </c>
      <c r="D18" s="17" t="s">
        <v>177</v>
      </c>
      <c r="E18" s="18">
        <v>7000</v>
      </c>
      <c r="F18" s="8" t="s">
        <v>123</v>
      </c>
    </row>
    <row r="19" spans="1:6" ht="20.25" customHeight="1" x14ac:dyDescent="0.15">
      <c r="B19" s="9" t="s">
        <v>178</v>
      </c>
      <c r="C19" s="14" t="s">
        <v>179</v>
      </c>
      <c r="D19" s="17" t="s">
        <v>190</v>
      </c>
      <c r="E19" s="18">
        <v>12000</v>
      </c>
      <c r="F19" s="8" t="s">
        <v>123</v>
      </c>
    </row>
    <row r="20" spans="1:6" ht="20.25" customHeight="1" x14ac:dyDescent="0.15">
      <c r="B20" s="9" t="s">
        <v>180</v>
      </c>
      <c r="C20" s="14" t="s">
        <v>181</v>
      </c>
      <c r="D20" s="17" t="s">
        <v>135</v>
      </c>
      <c r="E20" s="18">
        <v>12000</v>
      </c>
      <c r="F20" s="8" t="s">
        <v>123</v>
      </c>
    </row>
    <row r="21" spans="1:6" ht="20.25" customHeight="1" x14ac:dyDescent="0.15">
      <c r="B21" s="9" t="s">
        <v>183</v>
      </c>
      <c r="C21" s="14" t="s">
        <v>184</v>
      </c>
      <c r="D21" s="17" t="s">
        <v>135</v>
      </c>
      <c r="E21" s="18">
        <v>7000</v>
      </c>
      <c r="F21" s="8" t="s">
        <v>123</v>
      </c>
    </row>
    <row r="22" spans="1:6" ht="20.25" customHeight="1" x14ac:dyDescent="0.15">
      <c r="B22" s="9" t="s">
        <v>185</v>
      </c>
      <c r="C22" s="14" t="s">
        <v>186</v>
      </c>
      <c r="D22" s="17" t="s">
        <v>143</v>
      </c>
      <c r="E22" s="18">
        <v>7000</v>
      </c>
      <c r="F22" s="8" t="s">
        <v>123</v>
      </c>
    </row>
    <row r="23" spans="1:6" ht="20.25" customHeight="1" x14ac:dyDescent="0.15">
      <c r="B23" s="9" t="s">
        <v>187</v>
      </c>
      <c r="C23" s="14" t="s">
        <v>188</v>
      </c>
      <c r="D23" s="17" t="s">
        <v>143</v>
      </c>
      <c r="E23" s="18">
        <v>3800</v>
      </c>
      <c r="F23" s="8" t="s">
        <v>123</v>
      </c>
    </row>
    <row r="24" spans="1:6" ht="20.25" customHeight="1" x14ac:dyDescent="0.15">
      <c r="B24" s="9" t="s">
        <v>62</v>
      </c>
      <c r="C24" s="14" t="s">
        <v>215</v>
      </c>
      <c r="D24" s="17" t="s">
        <v>143</v>
      </c>
      <c r="E24" s="18">
        <v>2700</v>
      </c>
      <c r="F24" s="8" t="s">
        <v>123</v>
      </c>
    </row>
    <row r="25" spans="1:6" ht="20.25" customHeight="1" x14ac:dyDescent="0.15">
      <c r="A25" s="30" t="str">
        <f>IF(SUM(E5:E23)=0,"","年総額")</f>
        <v>年総額</v>
      </c>
      <c r="B25" s="30"/>
      <c r="C25" s="30"/>
      <c r="D25" s="30"/>
      <c r="E25" s="19">
        <f>IF(SUM(E5:E24)=0,"",SUM(E5:E24))</f>
        <v>199800</v>
      </c>
      <c r="F25" s="20" t="str">
        <f>IF(SUM(E5:E24)=0,"","円（税抜）")</f>
        <v>円（税抜）</v>
      </c>
    </row>
  </sheetData>
  <mergeCells count="5">
    <mergeCell ref="E4:F4"/>
    <mergeCell ref="A25:D25"/>
    <mergeCell ref="A1:F1"/>
    <mergeCell ref="D2:E2"/>
    <mergeCell ref="A3:F3"/>
  </mergeCells>
  <phoneticPr fontI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12" r:id="rId4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5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6" name="Check Box 26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7" name="Check Box 27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8" name="Check Box 28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9" name="Check Box 29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10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11" name="Check Box 31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12" name="Check Box 32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13" name="Check Box 33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14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15" name="Check Box 35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16" name="Check Box 36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17" name="Check Box 37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38100</xdr:rowOff>
                  </from>
                  <to>
                    <xdr:col>1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18" name="Check Box 38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19" name="Check Box 39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20" name="Check Box 40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21" name="Check Box 41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22" name="Check Box 42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23" name="Check Box 43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38100</xdr:rowOff>
                  </from>
                  <to>
                    <xdr:col>1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24" name="Check Box 44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38100</xdr:rowOff>
                  </from>
                  <to>
                    <xdr:col>1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25" name="Check Box 45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38100</xdr:rowOff>
                  </from>
                  <to>
                    <xdr:col>1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26" name="Check Box 46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38100</xdr:rowOff>
                  </from>
                  <to>
                    <xdr:col>1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27" name="Check Box 47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28" name="Check Box 48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38100</xdr:rowOff>
                  </from>
                  <to>
                    <xdr:col>1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29" name="Check Box 49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38100</xdr:rowOff>
                  </from>
                  <to>
                    <xdr:col>1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30" name="Check Box 50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1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31" name="Check Box 63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38100</xdr:rowOff>
                  </from>
                  <to>
                    <xdr:col>1</xdr:col>
                    <xdr:colOff>57150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00B050"/>
  </sheetPr>
  <dimension ref="A1:F24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625" style="9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s="25" customFormat="1" ht="39.950000000000003" customHeight="1" x14ac:dyDescent="0.15">
      <c r="A2" s="23" t="s">
        <v>250</v>
      </c>
      <c r="B2" s="24">
        <f>'2016'!B2</f>
        <v>10</v>
      </c>
      <c r="C2" s="13" t="s">
        <v>88</v>
      </c>
      <c r="D2" s="27">
        <v>44405</v>
      </c>
      <c r="E2" s="27"/>
      <c r="F2" s="2" t="s">
        <v>55</v>
      </c>
    </row>
    <row r="3" spans="1:6" ht="24" customHeight="1" x14ac:dyDescent="0.15">
      <c r="A3" s="28" t="s">
        <v>72</v>
      </c>
      <c r="B3" s="28"/>
      <c r="C3" s="28"/>
      <c r="D3" s="28"/>
      <c r="E3" s="28"/>
      <c r="F3" s="28"/>
    </row>
    <row r="4" spans="1:6" ht="20.100000000000001" customHeight="1" x14ac:dyDescent="0.15">
      <c r="A4" s="10" t="s">
        <v>90</v>
      </c>
      <c r="B4" s="11" t="s">
        <v>56</v>
      </c>
      <c r="C4" s="15" t="s">
        <v>57</v>
      </c>
      <c r="D4" s="7" t="s">
        <v>58</v>
      </c>
      <c r="E4" s="29" t="s">
        <v>59</v>
      </c>
      <c r="F4" s="29"/>
    </row>
    <row r="5" spans="1:6" ht="20.25" customHeight="1" x14ac:dyDescent="0.15">
      <c r="B5" s="9" t="s">
        <v>62</v>
      </c>
      <c r="C5" s="14" t="s">
        <v>73</v>
      </c>
      <c r="D5" s="16" t="s">
        <v>119</v>
      </c>
      <c r="E5" s="18">
        <v>3780</v>
      </c>
      <c r="F5" s="8" t="s">
        <v>122</v>
      </c>
    </row>
    <row r="6" spans="1:6" ht="20.25" customHeight="1" x14ac:dyDescent="0.15">
      <c r="B6" s="9" t="s">
        <v>46</v>
      </c>
      <c r="C6" s="14" t="s">
        <v>91</v>
      </c>
      <c r="D6" s="17" t="s">
        <v>6</v>
      </c>
      <c r="E6" s="18">
        <v>5000</v>
      </c>
      <c r="F6" s="8" t="s">
        <v>123</v>
      </c>
    </row>
    <row r="7" spans="1:6" ht="20.25" customHeight="1" x14ac:dyDescent="0.15">
      <c r="B7" s="9" t="s">
        <v>62</v>
      </c>
      <c r="C7" s="14" t="s">
        <v>74</v>
      </c>
      <c r="D7" s="16" t="s">
        <v>120</v>
      </c>
      <c r="E7" s="18">
        <v>3780</v>
      </c>
      <c r="F7" s="8" t="s">
        <v>122</v>
      </c>
    </row>
    <row r="8" spans="1:6" ht="20.25" customHeight="1" x14ac:dyDescent="0.15">
      <c r="B8" s="9" t="s">
        <v>47</v>
      </c>
      <c r="C8" s="14" t="s">
        <v>61</v>
      </c>
      <c r="D8" s="17" t="s">
        <v>8</v>
      </c>
      <c r="E8" s="18">
        <v>3500</v>
      </c>
      <c r="F8" s="8" t="s">
        <v>123</v>
      </c>
    </row>
    <row r="9" spans="1:6" ht="20.25" customHeight="1" x14ac:dyDescent="0.15">
      <c r="B9" s="9" t="s">
        <v>48</v>
      </c>
      <c r="C9" s="14" t="s">
        <v>75</v>
      </c>
      <c r="D9" s="17" t="s">
        <v>8</v>
      </c>
      <c r="E9" s="18">
        <v>33000</v>
      </c>
      <c r="F9" s="8" t="s">
        <v>123</v>
      </c>
    </row>
    <row r="10" spans="1:6" ht="20.25" customHeight="1" x14ac:dyDescent="0.15">
      <c r="B10" s="9" t="s">
        <v>49</v>
      </c>
      <c r="C10" s="14" t="s">
        <v>92</v>
      </c>
      <c r="D10" s="17" t="s">
        <v>8</v>
      </c>
      <c r="E10" s="18">
        <v>5000</v>
      </c>
      <c r="F10" s="8" t="s">
        <v>123</v>
      </c>
    </row>
    <row r="11" spans="1:6" ht="20.25" customHeight="1" x14ac:dyDescent="0.15">
      <c r="B11" s="9" t="s">
        <v>62</v>
      </c>
      <c r="C11" s="14" t="s">
        <v>93</v>
      </c>
      <c r="D11" s="16" t="s">
        <v>121</v>
      </c>
      <c r="E11" s="18">
        <v>3780</v>
      </c>
      <c r="F11" s="8" t="s">
        <v>122</v>
      </c>
    </row>
    <row r="12" spans="1:6" ht="20.25" customHeight="1" x14ac:dyDescent="0.15">
      <c r="B12" s="9" t="s">
        <v>50</v>
      </c>
      <c r="C12" s="14" t="s">
        <v>76</v>
      </c>
      <c r="D12" s="17" t="s">
        <v>12</v>
      </c>
      <c r="E12" s="18">
        <v>3500</v>
      </c>
      <c r="F12" s="8" t="s">
        <v>123</v>
      </c>
    </row>
    <row r="13" spans="1:6" ht="20.25" customHeight="1" x14ac:dyDescent="0.15">
      <c r="B13" s="9" t="s">
        <v>51</v>
      </c>
      <c r="C13" s="14" t="s">
        <v>94</v>
      </c>
      <c r="D13" s="17" t="s">
        <v>12</v>
      </c>
      <c r="E13" s="18">
        <v>3300</v>
      </c>
      <c r="F13" s="8" t="s">
        <v>123</v>
      </c>
    </row>
    <row r="14" spans="1:6" ht="20.25" customHeight="1" x14ac:dyDescent="0.15">
      <c r="A14" s="12"/>
      <c r="B14" s="9" t="s">
        <v>108</v>
      </c>
      <c r="C14" s="14" t="s">
        <v>137</v>
      </c>
      <c r="D14" s="16">
        <v>43674</v>
      </c>
      <c r="E14" s="1" t="s">
        <v>108</v>
      </c>
      <c r="F14" s="3"/>
    </row>
    <row r="15" spans="1:6" ht="20.25" customHeight="1" x14ac:dyDescent="0.15">
      <c r="B15" s="9" t="s">
        <v>52</v>
      </c>
      <c r="C15" s="14" t="s">
        <v>77</v>
      </c>
      <c r="D15" s="17" t="s">
        <v>18</v>
      </c>
      <c r="E15" s="18">
        <v>18000</v>
      </c>
      <c r="F15" s="8" t="s">
        <v>123</v>
      </c>
    </row>
    <row r="16" spans="1:6" ht="20.25" customHeight="1" x14ac:dyDescent="0.15">
      <c r="B16" s="9" t="s">
        <v>124</v>
      </c>
      <c r="C16" s="14" t="s">
        <v>126</v>
      </c>
      <c r="D16" s="17" t="s">
        <v>127</v>
      </c>
      <c r="E16" s="18">
        <v>5000</v>
      </c>
      <c r="F16" s="8" t="s">
        <v>123</v>
      </c>
    </row>
    <row r="17" spans="1:6" ht="20.25" customHeight="1" x14ac:dyDescent="0.15">
      <c r="B17" s="9" t="s">
        <v>125</v>
      </c>
      <c r="C17" s="14" t="s">
        <v>128</v>
      </c>
      <c r="D17" s="17" t="s">
        <v>127</v>
      </c>
      <c r="E17" s="18">
        <v>3300</v>
      </c>
      <c r="F17" s="8" t="s">
        <v>123</v>
      </c>
    </row>
    <row r="18" spans="1:6" ht="20.25" customHeight="1" x14ac:dyDescent="0.15">
      <c r="B18" s="9" t="s">
        <v>129</v>
      </c>
      <c r="C18" s="14" t="s">
        <v>130</v>
      </c>
      <c r="D18" s="17" t="s">
        <v>42</v>
      </c>
      <c r="E18" s="18">
        <v>9000</v>
      </c>
      <c r="F18" s="8" t="s">
        <v>123</v>
      </c>
    </row>
    <row r="19" spans="1:6" ht="20.25" customHeight="1" x14ac:dyDescent="0.15">
      <c r="B19" s="9" t="s">
        <v>131</v>
      </c>
      <c r="C19" s="14" t="s">
        <v>132</v>
      </c>
      <c r="D19" s="17" t="s">
        <v>42</v>
      </c>
      <c r="E19" s="18">
        <v>3800</v>
      </c>
      <c r="F19" s="8" t="s">
        <v>123</v>
      </c>
    </row>
    <row r="20" spans="1:6" ht="20.25" customHeight="1" x14ac:dyDescent="0.15">
      <c r="B20" s="9" t="s">
        <v>134</v>
      </c>
      <c r="C20" s="14" t="s">
        <v>136</v>
      </c>
      <c r="D20" s="17" t="s">
        <v>135</v>
      </c>
      <c r="E20" s="18">
        <v>9000</v>
      </c>
      <c r="F20" s="8" t="s">
        <v>123</v>
      </c>
    </row>
    <row r="21" spans="1:6" ht="20.25" customHeight="1" x14ac:dyDescent="0.15">
      <c r="B21" s="9" t="s">
        <v>138</v>
      </c>
      <c r="C21" s="14" t="s">
        <v>139</v>
      </c>
      <c r="D21" s="17" t="s">
        <v>135</v>
      </c>
      <c r="E21" s="18">
        <v>8500</v>
      </c>
      <c r="F21" s="8" t="s">
        <v>123</v>
      </c>
    </row>
    <row r="22" spans="1:6" ht="20.25" customHeight="1" x14ac:dyDescent="0.15">
      <c r="B22" s="9" t="s">
        <v>141</v>
      </c>
      <c r="C22" s="14" t="s">
        <v>150</v>
      </c>
      <c r="D22" s="17" t="s">
        <v>146</v>
      </c>
      <c r="E22" s="18">
        <v>12000</v>
      </c>
      <c r="F22" s="8" t="s">
        <v>123</v>
      </c>
    </row>
    <row r="23" spans="1:6" ht="20.25" customHeight="1" x14ac:dyDescent="0.15">
      <c r="B23" s="9" t="s">
        <v>141</v>
      </c>
      <c r="C23" s="14" t="s">
        <v>142</v>
      </c>
      <c r="D23" s="17" t="s">
        <v>143</v>
      </c>
      <c r="E23" s="18">
        <v>18000</v>
      </c>
      <c r="F23" s="8" t="s">
        <v>123</v>
      </c>
    </row>
    <row r="24" spans="1:6" ht="20.25" customHeight="1" x14ac:dyDescent="0.15">
      <c r="A24" s="30" t="str">
        <f>IF(SUM(E4:E23)=0,"","年総額")</f>
        <v>年総額</v>
      </c>
      <c r="B24" s="30"/>
      <c r="C24" s="30"/>
      <c r="D24" s="30"/>
      <c r="E24" s="19">
        <f>IF(SUM(E5:E23)=0,"",SUM(E5:E23))</f>
        <v>151240</v>
      </c>
      <c r="F24" s="20" t="str">
        <f>IF(SUM(E5:E23)=0,"","円")</f>
        <v>円</v>
      </c>
    </row>
  </sheetData>
  <mergeCells count="5">
    <mergeCell ref="A1:F1"/>
    <mergeCell ref="D2:E2"/>
    <mergeCell ref="A3:F3"/>
    <mergeCell ref="E4:F4"/>
    <mergeCell ref="A24:D24"/>
  </mergeCells>
  <phoneticPr fontI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1" r:id="rId4" name="Check Box 45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5" name="Check Box 46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6" name="Check Box 47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7" name="Check Box 48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8" name="Check Box 49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9" name="Check Box 50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0" name="Check Box 51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1" name="Check Box 52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2" name="Check Box 53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38100</xdr:rowOff>
                  </from>
                  <to>
                    <xdr:col>1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3" name="Check Box 54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4" name="Check Box 55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5" name="Check Box 56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6" name="Check Box 57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38100</xdr:rowOff>
                  </from>
                  <to>
                    <xdr:col>1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7" name="Check Box 58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38100</xdr:rowOff>
                  </from>
                  <to>
                    <xdr:col>1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8" name="Check Box 59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38100</xdr:rowOff>
                  </from>
                  <to>
                    <xdr:col>1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19" name="Check Box 60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38100</xdr:rowOff>
                  </from>
                  <to>
                    <xdr:col>1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0" name="Check Box 61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1" name="Check Box 62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2" name="Check Box 63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3" name="Check Box 64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4" name="Check Box 65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38100</xdr:rowOff>
                  </from>
                  <to>
                    <xdr:col>1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5" name="Check Box 67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38100</xdr:rowOff>
                  </from>
                  <to>
                    <xdr:col>1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6" name="Check Box 69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1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C000"/>
  </sheetPr>
  <dimension ref="A1:F23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625" style="3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ht="39.950000000000003" customHeight="1" x14ac:dyDescent="0.15">
      <c r="A2" s="23" t="s">
        <v>248</v>
      </c>
      <c r="B2" s="24">
        <f>'2016'!B2</f>
        <v>10</v>
      </c>
      <c r="C2" s="13" t="s">
        <v>89</v>
      </c>
      <c r="D2" s="27">
        <v>44193</v>
      </c>
      <c r="E2" s="27"/>
      <c r="F2" s="4" t="s">
        <v>55</v>
      </c>
    </row>
    <row r="3" spans="1:6" ht="24" customHeight="1" x14ac:dyDescent="0.15">
      <c r="A3" s="28" t="s">
        <v>54</v>
      </c>
      <c r="B3" s="28"/>
      <c r="C3" s="28"/>
      <c r="D3" s="28"/>
      <c r="E3" s="28"/>
      <c r="F3" s="28"/>
    </row>
    <row r="4" spans="1:6" ht="20.100000000000001" customHeight="1" x14ac:dyDescent="0.15">
      <c r="A4" s="12" t="s">
        <v>107</v>
      </c>
      <c r="B4" s="11" t="s">
        <v>56</v>
      </c>
      <c r="C4" s="15" t="s">
        <v>57</v>
      </c>
      <c r="D4" s="7" t="s">
        <v>58</v>
      </c>
      <c r="E4" s="5" t="s">
        <v>59</v>
      </c>
      <c r="F4" s="6" t="s">
        <v>60</v>
      </c>
    </row>
    <row r="5" spans="1:6" ht="20.25" customHeight="1" x14ac:dyDescent="0.15">
      <c r="B5" s="9" t="s">
        <v>62</v>
      </c>
      <c r="C5" s="14" t="s">
        <v>71</v>
      </c>
      <c r="D5" s="16">
        <v>43514</v>
      </c>
      <c r="E5" s="1" t="s">
        <v>62</v>
      </c>
      <c r="F5" s="3"/>
    </row>
    <row r="6" spans="1:6" ht="20.25" customHeight="1" x14ac:dyDescent="0.15">
      <c r="B6" s="9" t="s">
        <v>30</v>
      </c>
      <c r="C6" s="14" t="s">
        <v>67</v>
      </c>
      <c r="D6" s="17" t="s">
        <v>6</v>
      </c>
      <c r="E6" s="18">
        <v>27500</v>
      </c>
      <c r="F6" s="8" t="s">
        <v>123</v>
      </c>
    </row>
    <row r="7" spans="1:6" ht="20.25" customHeight="1" x14ac:dyDescent="0.15">
      <c r="B7" s="9" t="s">
        <v>31</v>
      </c>
      <c r="C7" s="14" t="s">
        <v>68</v>
      </c>
      <c r="D7" s="17" t="s">
        <v>6</v>
      </c>
      <c r="E7" s="18">
        <v>3000</v>
      </c>
      <c r="F7" s="8" t="s">
        <v>123</v>
      </c>
    </row>
    <row r="8" spans="1:6" ht="20.25" customHeight="1" x14ac:dyDescent="0.15">
      <c r="B8" s="9" t="s">
        <v>32</v>
      </c>
      <c r="C8" s="14" t="s">
        <v>64</v>
      </c>
      <c r="D8" s="17" t="s">
        <v>8</v>
      </c>
      <c r="E8" s="18">
        <v>9000</v>
      </c>
      <c r="F8" s="8" t="s">
        <v>123</v>
      </c>
    </row>
    <row r="9" spans="1:6" ht="20.25" customHeight="1" x14ac:dyDescent="0.15">
      <c r="B9" s="9" t="s">
        <v>33</v>
      </c>
      <c r="C9" s="14" t="s">
        <v>109</v>
      </c>
      <c r="D9" s="17" t="s">
        <v>8</v>
      </c>
      <c r="E9" s="18">
        <v>2500</v>
      </c>
      <c r="F9" s="8" t="s">
        <v>123</v>
      </c>
    </row>
    <row r="10" spans="1:6" ht="20.25" customHeight="1" x14ac:dyDescent="0.15">
      <c r="B10" s="9" t="s">
        <v>62</v>
      </c>
      <c r="C10" s="14" t="s">
        <v>147</v>
      </c>
      <c r="D10" s="17" t="s">
        <v>8</v>
      </c>
      <c r="E10" s="18">
        <v>6800</v>
      </c>
      <c r="F10" s="8" t="s">
        <v>123</v>
      </c>
    </row>
    <row r="11" spans="1:6" ht="20.25" customHeight="1" x14ac:dyDescent="0.15">
      <c r="B11" s="9" t="s">
        <v>62</v>
      </c>
      <c r="C11" s="14" t="s">
        <v>112</v>
      </c>
      <c r="D11" s="16">
        <v>43647</v>
      </c>
      <c r="E11" s="18">
        <v>3700</v>
      </c>
      <c r="F11" s="8" t="s">
        <v>123</v>
      </c>
    </row>
    <row r="12" spans="1:6" ht="20.25" customHeight="1" x14ac:dyDescent="0.15">
      <c r="B12" s="9" t="s">
        <v>62</v>
      </c>
      <c r="C12" s="14" t="s">
        <v>213</v>
      </c>
      <c r="D12" s="17" t="s">
        <v>214</v>
      </c>
      <c r="E12" s="18">
        <v>3500</v>
      </c>
      <c r="F12" s="8" t="s">
        <v>123</v>
      </c>
    </row>
    <row r="13" spans="1:6" ht="20.25" customHeight="1" x14ac:dyDescent="0.15">
      <c r="B13" s="9" t="s">
        <v>34</v>
      </c>
      <c r="C13" s="14" t="s">
        <v>110</v>
      </c>
      <c r="D13" s="17" t="s">
        <v>14</v>
      </c>
      <c r="E13" s="18">
        <v>3300</v>
      </c>
      <c r="F13" s="8" t="s">
        <v>123</v>
      </c>
    </row>
    <row r="14" spans="1:6" ht="20.25" customHeight="1" x14ac:dyDescent="0.15">
      <c r="B14" s="9" t="s">
        <v>35</v>
      </c>
      <c r="C14" s="14" t="s">
        <v>111</v>
      </c>
      <c r="D14" s="17" t="s">
        <v>14</v>
      </c>
      <c r="E14" s="18">
        <v>3300</v>
      </c>
      <c r="F14" s="8" t="s">
        <v>123</v>
      </c>
    </row>
    <row r="15" spans="1:6" ht="20.25" customHeight="1" x14ac:dyDescent="0.15">
      <c r="B15" s="9" t="s">
        <v>37</v>
      </c>
      <c r="C15" s="14" t="s">
        <v>113</v>
      </c>
      <c r="D15" s="17" t="s">
        <v>18</v>
      </c>
      <c r="E15" s="18">
        <v>3300</v>
      </c>
      <c r="F15" s="8" t="s">
        <v>123</v>
      </c>
    </row>
    <row r="16" spans="1:6" ht="20.25" customHeight="1" x14ac:dyDescent="0.15">
      <c r="B16" s="9" t="s">
        <v>38</v>
      </c>
      <c r="C16" s="14" t="s">
        <v>114</v>
      </c>
      <c r="D16" s="17" t="s">
        <v>18</v>
      </c>
      <c r="E16" s="18">
        <v>3300</v>
      </c>
      <c r="F16" s="8" t="s">
        <v>123</v>
      </c>
    </row>
    <row r="17" spans="1:6" ht="20.25" customHeight="1" x14ac:dyDescent="0.15">
      <c r="B17" s="9" t="s">
        <v>36</v>
      </c>
      <c r="C17" s="14" t="s">
        <v>69</v>
      </c>
      <c r="D17" s="17" t="s">
        <v>18</v>
      </c>
      <c r="E17" s="18">
        <v>6600</v>
      </c>
      <c r="F17" s="8" t="s">
        <v>123</v>
      </c>
    </row>
    <row r="18" spans="1:6" ht="20.25" customHeight="1" x14ac:dyDescent="0.15">
      <c r="B18" s="9" t="s">
        <v>39</v>
      </c>
      <c r="C18" s="14" t="s">
        <v>115</v>
      </c>
      <c r="D18" s="17" t="s">
        <v>40</v>
      </c>
      <c r="E18" s="18">
        <v>6600</v>
      </c>
      <c r="F18" s="8" t="s">
        <v>123</v>
      </c>
    </row>
    <row r="19" spans="1:6" ht="20.25" customHeight="1" x14ac:dyDescent="0.15">
      <c r="B19" s="9" t="s">
        <v>41</v>
      </c>
      <c r="C19" s="14" t="s">
        <v>116</v>
      </c>
      <c r="D19" s="17" t="s">
        <v>42</v>
      </c>
      <c r="E19" s="18">
        <v>3500</v>
      </c>
      <c r="F19" s="8" t="s">
        <v>123</v>
      </c>
    </row>
    <row r="20" spans="1:6" ht="20.25" customHeight="1" x14ac:dyDescent="0.15">
      <c r="B20" s="9" t="s">
        <v>43</v>
      </c>
      <c r="C20" s="14" t="s">
        <v>117</v>
      </c>
      <c r="D20" s="17" t="s">
        <v>25</v>
      </c>
      <c r="E20" s="18">
        <v>3500</v>
      </c>
      <c r="F20" s="8" t="s">
        <v>123</v>
      </c>
    </row>
    <row r="21" spans="1:6" ht="20.25" customHeight="1" x14ac:dyDescent="0.15">
      <c r="B21" s="9" t="s">
        <v>44</v>
      </c>
      <c r="C21" s="14" t="s">
        <v>118</v>
      </c>
      <c r="D21" s="17" t="s">
        <v>28</v>
      </c>
      <c r="E21" s="18">
        <v>18000</v>
      </c>
      <c r="F21" s="8" t="s">
        <v>123</v>
      </c>
    </row>
    <row r="22" spans="1:6" ht="20.25" customHeight="1" x14ac:dyDescent="0.15">
      <c r="B22" s="9" t="s">
        <v>45</v>
      </c>
      <c r="C22" s="14" t="s">
        <v>70</v>
      </c>
      <c r="D22" s="17" t="s">
        <v>28</v>
      </c>
      <c r="E22" s="18">
        <v>7000</v>
      </c>
      <c r="F22" s="8" t="s">
        <v>123</v>
      </c>
    </row>
    <row r="23" spans="1:6" ht="20.25" customHeight="1" x14ac:dyDescent="0.15">
      <c r="A23" s="31"/>
      <c r="B23" s="31"/>
      <c r="C23" s="31"/>
      <c r="D23" s="31"/>
      <c r="E23" s="19">
        <f>IF(SUM(E5:E22)=0,"",SUM(E5:E22))</f>
        <v>114400</v>
      </c>
      <c r="F23" s="20" t="str">
        <f>IF(SUM(E5:E22)=0,"","円（税抜）")</f>
        <v>円（税抜）</v>
      </c>
    </row>
  </sheetData>
  <mergeCells count="4">
    <mergeCell ref="A3:F3"/>
    <mergeCell ref="A1:F1"/>
    <mergeCell ref="D2:E2"/>
    <mergeCell ref="A23:D23"/>
  </mergeCells>
  <phoneticPr fontI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4" name="Check Box 23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5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38100</xdr:rowOff>
                  </from>
                  <to>
                    <xdr:col>1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38100</xdr:rowOff>
                  </from>
                  <to>
                    <xdr:col>1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38100</xdr:rowOff>
                  </from>
                  <to>
                    <xdr:col>1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38100</xdr:rowOff>
                  </from>
                  <to>
                    <xdr:col>1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38100</xdr:rowOff>
                  </from>
                  <to>
                    <xdr:col>1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38100</xdr:rowOff>
                  </from>
                  <to>
                    <xdr:col>1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9" name="Check Box 54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0" name="Check Box 55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1" name="Check Box 56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2" name="Check Box 57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3" name="Check Box 58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4" name="Check Box 38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38100</xdr:rowOff>
                  </from>
                  <to>
                    <xdr:col>1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26957-E0E8-4E25-9DCD-B5DCC3A106FE}">
  <sheetPr>
    <tabColor rgb="FF0070C0"/>
  </sheetPr>
  <dimension ref="A1:F24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625" style="3" customWidth="1"/>
    <col min="2" max="2" width="10.625" style="9" customWidth="1"/>
    <col min="3" max="3" width="99.625" style="14" customWidth="1"/>
    <col min="4" max="4" width="9.75" style="17" customWidth="1"/>
    <col min="5" max="5" width="8.75" style="3" customWidth="1"/>
    <col min="6" max="6" width="8.75" style="8" customWidth="1"/>
  </cols>
  <sheetData>
    <row r="1" spans="1:6" ht="24" customHeight="1" x14ac:dyDescent="0.15">
      <c r="A1" s="26" t="s">
        <v>133</v>
      </c>
      <c r="B1" s="26"/>
      <c r="C1" s="26"/>
      <c r="D1" s="26"/>
      <c r="E1" s="26"/>
      <c r="F1" s="26"/>
    </row>
    <row r="2" spans="1:6" ht="39.950000000000003" customHeight="1" x14ac:dyDescent="0.15">
      <c r="A2" s="23" t="s">
        <v>87</v>
      </c>
      <c r="B2" s="24">
        <f>'2016'!B2</f>
        <v>10</v>
      </c>
      <c r="C2" s="13" t="s">
        <v>88</v>
      </c>
      <c r="D2" s="27">
        <v>44193</v>
      </c>
      <c r="E2" s="27"/>
      <c r="F2" s="4" t="s">
        <v>55</v>
      </c>
    </row>
    <row r="3" spans="1:6" ht="24" customHeight="1" x14ac:dyDescent="0.15">
      <c r="A3" s="28" t="s">
        <v>97</v>
      </c>
      <c r="B3" s="28"/>
      <c r="C3" s="28"/>
      <c r="D3" s="28"/>
      <c r="E3" s="28"/>
      <c r="F3" s="28"/>
    </row>
    <row r="4" spans="1:6" ht="20.100000000000001" customHeight="1" x14ac:dyDescent="0.15">
      <c r="A4" s="12" t="s">
        <v>90</v>
      </c>
      <c r="B4" s="11" t="s">
        <v>56</v>
      </c>
      <c r="C4" s="15" t="s">
        <v>57</v>
      </c>
      <c r="D4" s="7" t="s">
        <v>58</v>
      </c>
      <c r="E4" s="5" t="s">
        <v>59</v>
      </c>
      <c r="F4" s="6" t="s">
        <v>60</v>
      </c>
    </row>
    <row r="5" spans="1:6" ht="20.25" customHeight="1" x14ac:dyDescent="0.15">
      <c r="B5" s="9" t="s">
        <v>1</v>
      </c>
      <c r="C5" s="14" t="s">
        <v>98</v>
      </c>
      <c r="D5" s="17" t="s">
        <v>2</v>
      </c>
      <c r="E5" s="18">
        <v>3000</v>
      </c>
      <c r="F5" s="8" t="s">
        <v>123</v>
      </c>
    </row>
    <row r="6" spans="1:6" ht="20.25" customHeight="1" x14ac:dyDescent="0.15">
      <c r="B6" s="9" t="s">
        <v>3</v>
      </c>
      <c r="C6" s="14" t="s">
        <v>84</v>
      </c>
      <c r="D6" s="17" t="s">
        <v>2</v>
      </c>
      <c r="E6" s="18">
        <v>3000</v>
      </c>
      <c r="F6" s="8" t="s">
        <v>123</v>
      </c>
    </row>
    <row r="7" spans="1:6" ht="20.25" customHeight="1" x14ac:dyDescent="0.15">
      <c r="B7" s="9" t="s">
        <v>4</v>
      </c>
      <c r="C7" s="14" t="s">
        <v>65</v>
      </c>
      <c r="D7" s="17" t="s">
        <v>2</v>
      </c>
      <c r="E7" s="18">
        <v>3000</v>
      </c>
      <c r="F7" s="8" t="s">
        <v>123</v>
      </c>
    </row>
    <row r="8" spans="1:6" ht="20.25" customHeight="1" x14ac:dyDescent="0.15">
      <c r="B8" s="9" t="s">
        <v>5</v>
      </c>
      <c r="C8" s="14" t="s">
        <v>83</v>
      </c>
      <c r="D8" s="17" t="s">
        <v>6</v>
      </c>
      <c r="E8" s="18">
        <v>6000</v>
      </c>
      <c r="F8" s="8" t="s">
        <v>123</v>
      </c>
    </row>
    <row r="9" spans="1:6" ht="20.25" customHeight="1" x14ac:dyDescent="0.15">
      <c r="B9" s="9" t="s">
        <v>7</v>
      </c>
      <c r="C9" s="14" t="s">
        <v>99</v>
      </c>
      <c r="D9" s="17" t="s">
        <v>8</v>
      </c>
      <c r="E9" s="18">
        <v>18000</v>
      </c>
      <c r="F9" s="8" t="s">
        <v>123</v>
      </c>
    </row>
    <row r="10" spans="1:6" ht="20.25" customHeight="1" x14ac:dyDescent="0.15">
      <c r="B10" s="9" t="s">
        <v>9</v>
      </c>
      <c r="C10" s="14" t="s">
        <v>82</v>
      </c>
      <c r="D10" s="17" t="s">
        <v>10</v>
      </c>
      <c r="E10" s="18">
        <v>7600</v>
      </c>
      <c r="F10" s="8" t="s">
        <v>123</v>
      </c>
    </row>
    <row r="11" spans="1:6" ht="20.25" customHeight="1" x14ac:dyDescent="0.15">
      <c r="B11" s="9" t="s">
        <v>11</v>
      </c>
      <c r="C11" s="14" t="s">
        <v>81</v>
      </c>
      <c r="D11" s="17" t="s">
        <v>12</v>
      </c>
      <c r="E11" s="18">
        <v>6000</v>
      </c>
      <c r="F11" s="8" t="s">
        <v>123</v>
      </c>
    </row>
    <row r="12" spans="1:6" ht="20.25" customHeight="1" x14ac:dyDescent="0.15">
      <c r="B12" s="9" t="s">
        <v>13</v>
      </c>
      <c r="C12" s="14" t="s">
        <v>80</v>
      </c>
      <c r="D12" s="17" t="s">
        <v>14</v>
      </c>
      <c r="E12" s="18">
        <v>3000</v>
      </c>
      <c r="F12" s="8" t="s">
        <v>123</v>
      </c>
    </row>
    <row r="13" spans="1:6" ht="20.25" customHeight="1" x14ac:dyDescent="0.15">
      <c r="B13" s="9" t="s">
        <v>15</v>
      </c>
      <c r="C13" s="14" t="s">
        <v>79</v>
      </c>
      <c r="D13" s="17" t="s">
        <v>14</v>
      </c>
      <c r="E13" s="18">
        <v>3000</v>
      </c>
      <c r="F13" s="8" t="s">
        <v>123</v>
      </c>
    </row>
    <row r="14" spans="1:6" ht="20.25" customHeight="1" x14ac:dyDescent="0.15">
      <c r="B14" s="9" t="s">
        <v>62</v>
      </c>
      <c r="C14" s="14" t="s">
        <v>100</v>
      </c>
      <c r="D14" s="16">
        <v>43654</v>
      </c>
      <c r="E14" s="18">
        <v>1500</v>
      </c>
      <c r="F14" s="8" t="s">
        <v>123</v>
      </c>
    </row>
    <row r="15" spans="1:6" ht="20.25" customHeight="1" x14ac:dyDescent="0.15">
      <c r="B15" s="9" t="s">
        <v>16</v>
      </c>
      <c r="C15" s="14" t="s">
        <v>101</v>
      </c>
      <c r="D15" s="16">
        <v>43654</v>
      </c>
      <c r="E15" s="18">
        <v>3300</v>
      </c>
      <c r="F15" s="8" t="s">
        <v>123</v>
      </c>
    </row>
    <row r="16" spans="1:6" ht="20.25" customHeight="1" x14ac:dyDescent="0.15">
      <c r="B16" s="9" t="s">
        <v>17</v>
      </c>
      <c r="C16" s="14" t="s">
        <v>78</v>
      </c>
      <c r="D16" s="17" t="s">
        <v>18</v>
      </c>
      <c r="E16" s="18">
        <v>6000</v>
      </c>
      <c r="F16" s="8" t="s">
        <v>123</v>
      </c>
    </row>
    <row r="17" spans="1:6" ht="20.25" customHeight="1" x14ac:dyDescent="0.15">
      <c r="B17" s="9" t="s">
        <v>19</v>
      </c>
      <c r="C17" s="14" t="s">
        <v>102</v>
      </c>
      <c r="D17" s="17" t="s">
        <v>20</v>
      </c>
      <c r="E17" s="18">
        <v>15000</v>
      </c>
      <c r="F17" s="8" t="s">
        <v>123</v>
      </c>
    </row>
    <row r="18" spans="1:6" ht="20.25" customHeight="1" x14ac:dyDescent="0.15">
      <c r="B18" s="9" t="s">
        <v>21</v>
      </c>
      <c r="C18" s="14" t="s">
        <v>103</v>
      </c>
      <c r="D18" s="17" t="s">
        <v>22</v>
      </c>
      <c r="E18" s="18">
        <v>2500</v>
      </c>
      <c r="F18" s="8" t="s">
        <v>123</v>
      </c>
    </row>
    <row r="19" spans="1:6" ht="20.25" customHeight="1" x14ac:dyDescent="0.15">
      <c r="B19" s="9" t="s">
        <v>23</v>
      </c>
      <c r="C19" s="14" t="s">
        <v>104</v>
      </c>
      <c r="D19" s="17" t="s">
        <v>22</v>
      </c>
      <c r="E19" s="18">
        <v>2500</v>
      </c>
      <c r="F19" s="8" t="s">
        <v>123</v>
      </c>
    </row>
    <row r="20" spans="1:6" ht="20.25" customHeight="1" x14ac:dyDescent="0.15">
      <c r="B20" s="9" t="s">
        <v>24</v>
      </c>
      <c r="C20" s="14" t="s">
        <v>63</v>
      </c>
      <c r="D20" s="17" t="s">
        <v>25</v>
      </c>
      <c r="E20" s="18">
        <v>27500</v>
      </c>
      <c r="F20" s="8" t="s">
        <v>123</v>
      </c>
    </row>
    <row r="21" spans="1:6" ht="20.25" customHeight="1" x14ac:dyDescent="0.15">
      <c r="B21" s="9" t="s">
        <v>26</v>
      </c>
      <c r="C21" s="14" t="s">
        <v>105</v>
      </c>
      <c r="D21" s="17" t="s">
        <v>25</v>
      </c>
      <c r="E21" s="18">
        <v>3000</v>
      </c>
      <c r="F21" s="8" t="s">
        <v>123</v>
      </c>
    </row>
    <row r="22" spans="1:6" ht="20.25" customHeight="1" x14ac:dyDescent="0.15">
      <c r="B22" s="9" t="s">
        <v>29</v>
      </c>
      <c r="C22" s="14" t="s">
        <v>66</v>
      </c>
      <c r="D22" s="17" t="s">
        <v>28</v>
      </c>
      <c r="E22" s="18">
        <v>5000</v>
      </c>
      <c r="F22" s="8" t="s">
        <v>123</v>
      </c>
    </row>
    <row r="23" spans="1:6" ht="20.25" customHeight="1" x14ac:dyDescent="0.15">
      <c r="B23" s="9" t="s">
        <v>27</v>
      </c>
      <c r="C23" s="14" t="s">
        <v>106</v>
      </c>
      <c r="D23" s="17" t="s">
        <v>28</v>
      </c>
      <c r="E23" s="18">
        <v>3000</v>
      </c>
      <c r="F23" s="8" t="s">
        <v>123</v>
      </c>
    </row>
    <row r="24" spans="1:6" ht="20.25" customHeight="1" x14ac:dyDescent="0.15">
      <c r="A24" s="30" t="str">
        <f>IF(SUM(E5:E23)=0,"","年総額")</f>
        <v>年総額</v>
      </c>
      <c r="B24" s="30"/>
      <c r="C24" s="30"/>
      <c r="D24" s="30"/>
      <c r="E24" s="19">
        <f>IF(SUM(E5:E23)=0,"",SUM(E5:E23))</f>
        <v>121900</v>
      </c>
      <c r="F24" s="20" t="str">
        <f>IF(SUM(E5:E23)=0,"","円（税抜）")</f>
        <v>円（税抜）</v>
      </c>
    </row>
  </sheetData>
  <mergeCells count="4">
    <mergeCell ref="A1:F1"/>
    <mergeCell ref="D2:E2"/>
    <mergeCell ref="A3:F3"/>
    <mergeCell ref="A24:D24"/>
  </mergeCells>
  <phoneticPr fontI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38100</xdr:rowOff>
                  </from>
                  <to>
                    <xdr:col>1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38100</xdr:rowOff>
                  </from>
                  <to>
                    <xdr:col>1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38100</xdr:rowOff>
                  </from>
                  <to>
                    <xdr:col>1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38100</xdr:rowOff>
                  </from>
                  <to>
                    <xdr:col>1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38100</xdr:rowOff>
                  </from>
                  <to>
                    <xdr:col>1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38100</xdr:rowOff>
                  </from>
                  <to>
                    <xdr:col>1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38100</xdr:rowOff>
                  </from>
                  <to>
                    <xdr:col>1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38100</xdr:rowOff>
                  </from>
                  <to>
                    <xdr:col>1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38100</xdr:rowOff>
                  </from>
                  <to>
                    <xdr:col>1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38100</xdr:rowOff>
                  </from>
                  <to>
                    <xdr:col>1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38100</xdr:rowOff>
                  </from>
                  <to>
                    <xdr:col>1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Check Box 16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38100</xdr:rowOff>
                  </from>
                  <to>
                    <xdr:col>1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38100</xdr:rowOff>
                  </from>
                  <to>
                    <xdr:col>1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Check Box 18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38100</xdr:rowOff>
                  </from>
                  <to>
                    <xdr:col>1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Check Box 20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38100</xdr:rowOff>
                  </from>
                  <to>
                    <xdr:col>1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Check Box 21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1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38100</xdr:rowOff>
                  </from>
                  <to>
                    <xdr:col>1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3" name="Check Box 39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1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SANKEN-F</dc:creator>
  <cp:lastModifiedBy>光国 笹岡</cp:lastModifiedBy>
  <cp:lastPrinted>2021-07-29T06:14:06Z</cp:lastPrinted>
  <dcterms:created xsi:type="dcterms:W3CDTF">2019-05-02T03:29:41Z</dcterms:created>
  <dcterms:modified xsi:type="dcterms:W3CDTF">2025-05-08T21:30:56Z</dcterms:modified>
</cp:coreProperties>
</file>